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35" windowHeight="5100" tabRatio="917" activeTab="0"/>
  </bookViews>
  <sheets>
    <sheet name="Total Doc Mngt Monthy Savings" sheetId="1" r:id="rId1"/>
    <sheet name="1. Paper Stock" sheetId="2" r:id="rId2"/>
    <sheet name="2. On-site Filing Floor Space" sheetId="3" r:id="rId3"/>
    <sheet name="3. Off-site Archival" sheetId="4" r:id="rId4"/>
    <sheet name="4. Printer-Copier Hdw Maint" sheetId="5" r:id="rId5"/>
    <sheet name="5. Staff Cost" sheetId="6" r:id="rId6"/>
    <sheet name="Doc Mngt Savings" sheetId="7" state="hidden" r:id="rId7"/>
    <sheet name="6. One Time InfraStruct. Saving" sheetId="8" r:id="rId8"/>
    <sheet name="7. One Time Inventory" sheetId="9" r:id="rId9"/>
  </sheets>
  <definedNames>
    <definedName name="_xlfn.IFERROR" hidden="1">#NAME?</definedName>
    <definedName name="Z_54C497B3_C2EB_4BCA_863A_5640548335EF_.wvu.Cols" localSheetId="4" hidden="1">'4. Printer-Copier Hdw Maint'!$B:$H</definedName>
    <definedName name="Z_54C497B3_C2EB_4BCA_863A_5640548335EF_.wvu.Cols" localSheetId="5" hidden="1">'5. Staff Cost'!$B:$G</definedName>
    <definedName name="Z_54C497B3_C2EB_4BCA_863A_5640548335EF_.wvu.Rows" localSheetId="8" hidden="1">'7. One Time Inventory'!$19:$19,'7. One Time Inventory'!$21:$21</definedName>
  </definedNames>
  <calcPr fullCalcOnLoad="1"/>
</workbook>
</file>

<file path=xl/sharedStrings.xml><?xml version="1.0" encoding="utf-8"?>
<sst xmlns="http://schemas.openxmlformats.org/spreadsheetml/2006/main" count="254" uniqueCount="143">
  <si>
    <t xml:space="preserve">                                                                    Document Management</t>
  </si>
  <si>
    <t xml:space="preserve">                                                            Monthly Summary of Cost Savings</t>
  </si>
  <si>
    <t>Month</t>
  </si>
  <si>
    <t>Paper Stock</t>
  </si>
  <si>
    <t>On-site Filing</t>
  </si>
  <si>
    <t>Off-line Archival</t>
  </si>
  <si>
    <t>Printers and Copiers</t>
  </si>
  <si>
    <t>Staff</t>
  </si>
  <si>
    <t>Month Total</t>
  </si>
  <si>
    <t>Total To-Date</t>
  </si>
  <si>
    <t># of filing drawers used for 1 year‘s filing of finance and procurement documents</t>
  </si>
  <si>
    <t>x</t>
  </si>
  <si>
    <t>Pages per 3 foot deep file drawer (estimate)</t>
  </si>
  <si>
    <t>Pages filed per year</t>
  </si>
  <si>
    <t>Months per year</t>
  </si>
  <si>
    <t>Pages filed at agency per month</t>
  </si>
  <si>
    <t>Average # of invoices and Journal Vouchers sent to CG Audit per month</t>
  </si>
  <si>
    <t>Average # of pages per invoice and Journal Vouchers sent to CG Audit</t>
  </si>
  <si>
    <t>Pages sent to CG per month</t>
  </si>
  <si>
    <t>Other financial related paper (as applicable)</t>
  </si>
  <si>
    <t>Other procurement related paper (as applicable)</t>
  </si>
  <si>
    <t>Other paper</t>
  </si>
  <si>
    <t>Pages filed at an agency per month (from above)</t>
  </si>
  <si>
    <t>Pages sent to CG per month (from above)</t>
  </si>
  <si>
    <t>Other paper (from above)</t>
  </si>
  <si>
    <t>Pages printed or copied per month</t>
  </si>
  <si>
    <t>Pages per ream of paper</t>
  </si>
  <si>
    <t>Reams per month</t>
  </si>
  <si>
    <t>$</t>
  </si>
  <si>
    <t>Current cost per ream</t>
  </si>
  <si>
    <t>Cost of Paper Stock Per Month</t>
  </si>
  <si>
    <t>Cost Before: Paper Stock (calculated once)</t>
  </si>
  <si>
    <t>Volume Before: Paper Stock (Calculated once)</t>
  </si>
  <si>
    <t>Pages printed or copied per month (from above)</t>
  </si>
  <si>
    <t>Volume After: Paper Stock (Calculated each month after SCEIS migration)</t>
  </si>
  <si>
    <t>Actual # of invoices for current month</t>
  </si>
  <si>
    <t>Actual # of Journal Entries for current month</t>
  </si>
  <si>
    <t>Transaction volume for current month</t>
  </si>
  <si>
    <t>Growth Factor: Paper Stock (Calculated each month after SCEIS migration)</t>
  </si>
  <si>
    <t>Volume After (from above)</t>
  </si>
  <si>
    <t>Volume Before (from above)</t>
  </si>
  <si>
    <t>Growth Factor</t>
  </si>
  <si>
    <t>Cost Savings: Paper Stock (Calculated each month after SCEIS migration)</t>
  </si>
  <si>
    <t>Cost Before (from above)</t>
  </si>
  <si>
    <t>Growth Factor (from above)</t>
  </si>
  <si>
    <t>Cost Savings This Month – Paper Stock</t>
  </si>
  <si>
    <t>Cost Before: On-site Filing Floor Space (Calculated once)</t>
  </si>
  <si>
    <t># of file cabinets for finance and procurement functions</t>
  </si>
  <si>
    <t>Sq ft per file cabinet</t>
  </si>
  <si>
    <t>Floor space square footage for file cabinets</t>
  </si>
  <si>
    <t>Agency cost per sq ft floor space per month</t>
  </si>
  <si>
    <t>Cost of File Floor Space Per Month</t>
  </si>
  <si>
    <t>Cost Savings: On-Site Filing Floor Space (Calculated each month after SCEIS migration)</t>
  </si>
  <si>
    <t>Growth Factor (from Paper Stock calculations)</t>
  </si>
  <si>
    <t>Cost Savings This Month – File Floor Space</t>
  </si>
  <si>
    <t>Cost Before: Archival (Calculated once)</t>
  </si>
  <si>
    <t>Fees and material cost for microfilm and other media per month</t>
  </si>
  <si>
    <t>Archival fees per month</t>
  </si>
  <si>
    <t>Portion of documents related to financial and procurement</t>
  </si>
  <si>
    <t>Cost of Archival Per Month</t>
  </si>
  <si>
    <t>%</t>
  </si>
  <si>
    <t>Cost Savings: Archival (Calculated each month after SCEIS migration)</t>
  </si>
  <si>
    <t>Cost Savings This Month – Archival</t>
  </si>
  <si>
    <t>Cost Before: Printers and Copiers (Calculated once)</t>
  </si>
  <si>
    <t>Purchase cost of printers and copiers in use for finance and procurement functions</t>
  </si>
  <si>
    <t>Months of useful life</t>
  </si>
  <si>
    <t>Cost per month of printers and copiers</t>
  </si>
  <si>
    <t>Monthly maintenance and supplies</t>
  </si>
  <si>
    <t>Cost of Printers and Copiers per Month</t>
  </si>
  <si>
    <t>36 or 50</t>
  </si>
  <si>
    <t>Cost Savings: Printers and Copiers (Calculated each month after SCEIS migration)</t>
  </si>
  <si>
    <t>Cost Before: Staff cost (Calculated once)</t>
  </si>
  <si>
    <t>Monthly salary</t>
  </si>
  <si>
    <t>% of time related to filing, retrieving, correcting, managing paper</t>
  </si>
  <si>
    <t>Cost of Staff per Month</t>
  </si>
  <si>
    <t>Cost Savings: Staff Cost (Calculated each month after SCEIS migration)</t>
  </si>
  <si>
    <t>Cost Savings this month – Staff</t>
  </si>
  <si>
    <r>
      <t xml:space="preserve">                                                                                        </t>
    </r>
    <r>
      <rPr>
        <b/>
        <sz val="11"/>
        <color indexed="8"/>
        <rFont val="Calibri"/>
        <family val="2"/>
      </rPr>
      <t>Document Management Savings</t>
    </r>
  </si>
  <si>
    <t>Printing Forms</t>
  </si>
  <si>
    <t>Office Space</t>
  </si>
  <si>
    <t>Total</t>
  </si>
  <si>
    <t>Grand Total</t>
  </si>
  <si>
    <t>MONTH</t>
  </si>
  <si>
    <t>HOSTING FEES</t>
  </si>
  <si>
    <t>MAINTENANCE FEES</t>
  </si>
  <si>
    <t>PROGRAMMING FEES</t>
  </si>
  <si>
    <t>INTERNAL STAFF</t>
  </si>
  <si>
    <t>TOTAL</t>
  </si>
  <si>
    <t>=</t>
  </si>
  <si>
    <t xml:space="preserve">Monthly staff costs </t>
  </si>
  <si>
    <t># paper</t>
  </si>
  <si>
    <t># Drawers</t>
  </si>
  <si>
    <t>/</t>
  </si>
  <si>
    <t># Inv.</t>
  </si>
  <si>
    <t># Other</t>
  </si>
  <si>
    <t>+</t>
  </si>
  <si>
    <t>Cost</t>
  </si>
  <si>
    <t># Cabinets</t>
  </si>
  <si>
    <t>Fees to SCDAH for archival per month</t>
  </si>
  <si>
    <t>Fees</t>
  </si>
  <si>
    <t>Paper Stock Savings</t>
  </si>
  <si>
    <t>Above</t>
  </si>
  <si>
    <t>Total Above</t>
  </si>
  <si>
    <t>On Site Filing Floor Spacing</t>
  </si>
  <si>
    <t>Off Site Archival</t>
  </si>
  <si>
    <t>Printer Copier HDW Maintenance</t>
  </si>
  <si>
    <t>Staff Cost</t>
  </si>
  <si>
    <t>MONTHLY SCEIS SAVINGS INPUTS</t>
  </si>
  <si>
    <t>ONE TIME INVENTORY ADJUSTMENTS</t>
  </si>
  <si>
    <t>Estimated Obsolete Inventory Sales One-Time Savings</t>
  </si>
  <si>
    <t>Current Inventory Value</t>
  </si>
  <si>
    <t>Obsolescence Factor</t>
  </si>
  <si>
    <t>Obsolete Cost</t>
  </si>
  <si>
    <t>Value Factor</t>
  </si>
  <si>
    <t>Net Value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</si>
  <si>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</si>
  <si>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</si>
  <si>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</si>
  <si>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</si>
  <si>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</si>
  <si>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</si>
  <si>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</si>
  <si>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</si>
  <si>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</si>
  <si>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</si>
  <si>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</si>
  <si>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</si>
  <si>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Actual Obsolete Inventory Sales One Time Savings</t>
  </si>
  <si>
    <t>Value of Obsolete Items</t>
  </si>
  <si>
    <t>Sales of Obsolete Items</t>
  </si>
  <si>
    <t>Net Value Realized (%)</t>
  </si>
  <si>
    <t>Annual Overall Inventory Turnover Overall</t>
  </si>
  <si>
    <t>Inventory Value - Overall</t>
  </si>
  <si>
    <t>Material Consumed Month</t>
  </si>
  <si>
    <t>Current Number of Turns</t>
  </si>
  <si>
    <t>Total Annual Inventory Consumption</t>
  </si>
  <si>
    <t>(Values below are being automatically totaled from the additional tabs in this spreadsheet.)</t>
  </si>
  <si>
    <t xml:space="preserve"> </t>
  </si>
  <si>
    <t>above</t>
  </si>
  <si>
    <t>Volume</t>
  </si>
  <si>
    <t># of "paper-intensive" staff (admin, clerks, etc.)</t>
  </si>
  <si>
    <t>(Manually enter the values in the fields on tab)</t>
  </si>
  <si>
    <t>One Time Infrastructure Cost Savings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</si>
</sst>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&quot;$&quot;#,##0.00"/>
    <numFmt numFmtId="166" formatCode="&quot;$&quot;#,##0"/>
    <numFmt numFmtId="167" formatCode="[$-409]dddd\,\ mmmm\ dd\,\ yyyy"/>
    <numFmt numFmtId="168" formatCode="[$-409]h:mm:ss\ AM/PM"/>
  </numFmts>
  <fonts count="50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Calibri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165" fontId="3" fillId="35" borderId="10" xfId="0" applyNumberFormat="1" applyFont="1" applyFill="1" applyBorder="1" applyAlignment="1">
      <alignment/>
    </xf>
    <xf numFmtId="0" fontId="4" fillId="33" borderId="0" xfId="0" applyFont="1" applyFill="1" applyAlignment="1">
      <alignment horizontal="right"/>
    </xf>
    <xf numFmtId="10" fontId="4" fillId="35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44" fontId="47" fillId="33" borderId="10" xfId="0" applyNumberFormat="1" applyFont="1" applyFill="1" applyBorder="1" applyAlignment="1" applyProtection="1">
      <alignment/>
      <protection locked="0"/>
    </xf>
    <xf numFmtId="44" fontId="4" fillId="35" borderId="10" xfId="0" applyNumberFormat="1" applyFont="1" applyFill="1" applyBorder="1" applyAlignment="1">
      <alignment/>
    </xf>
    <xf numFmtId="0" fontId="47" fillId="33" borderId="0" xfId="0" applyFont="1" applyFill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48" fillId="34" borderId="10" xfId="0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Alignment="1" applyProtection="1">
      <alignment horizontal="center" vertical="center" wrapText="1"/>
      <protection/>
    </xf>
    <xf numFmtId="0" fontId="48" fillId="34" borderId="10" xfId="0" applyFont="1" applyFill="1" applyBorder="1" applyAlignment="1" applyProtection="1">
      <alignment horizontal="center"/>
      <protection/>
    </xf>
    <xf numFmtId="44" fontId="48" fillId="36" borderId="10" xfId="0" applyNumberFormat="1" applyFont="1" applyFill="1" applyBorder="1" applyAlignment="1" applyProtection="1">
      <alignment/>
      <protection/>
    </xf>
    <xf numFmtId="0" fontId="48" fillId="37" borderId="10" xfId="0" applyFont="1" applyFill="1" applyBorder="1" applyAlignment="1" applyProtection="1">
      <alignment/>
      <protection/>
    </xf>
    <xf numFmtId="44" fontId="48" fillId="37" borderId="10" xfId="0" applyNumberFormat="1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 horizontal="left" wrapText="1"/>
      <protection/>
    </xf>
    <xf numFmtId="0" fontId="48" fillId="9" borderId="10" xfId="0" applyFont="1" applyFill="1" applyBorder="1" applyAlignment="1" applyProtection="1">
      <alignment horizontal="left" wrapText="1"/>
      <protection/>
    </xf>
    <xf numFmtId="0" fontId="48" fillId="33" borderId="0" xfId="0" applyFont="1" applyFill="1" applyAlignment="1" applyProtection="1">
      <alignment horizontal="center"/>
      <protection/>
    </xf>
    <xf numFmtId="0" fontId="47" fillId="35" borderId="10" xfId="0" applyFont="1" applyFill="1" applyBorder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 locked="0"/>
    </xf>
    <xf numFmtId="44" fontId="48" fillId="33" borderId="10" xfId="44" applyFont="1" applyFill="1" applyBorder="1" applyAlignment="1" applyProtection="1">
      <alignment/>
      <protection locked="0"/>
    </xf>
    <xf numFmtId="0" fontId="48" fillId="35" borderId="10" xfId="0" applyFont="1" applyFill="1" applyBorder="1" applyAlignment="1" applyProtection="1">
      <alignment/>
      <protection/>
    </xf>
    <xf numFmtId="44" fontId="48" fillId="35" borderId="10" xfId="44" applyFont="1" applyFill="1" applyBorder="1" applyAlignment="1" applyProtection="1">
      <alignment/>
      <protection/>
    </xf>
    <xf numFmtId="0" fontId="47" fillId="35" borderId="10" xfId="0" applyFont="1" applyFill="1" applyBorder="1" applyAlignment="1" applyProtection="1">
      <alignment horizontal="left" wrapText="1"/>
      <protection/>
    </xf>
    <xf numFmtId="0" fontId="47" fillId="35" borderId="10" xfId="0" applyFont="1" applyFill="1" applyBorder="1" applyAlignment="1" applyProtection="1">
      <alignment wrapText="1"/>
      <protection/>
    </xf>
    <xf numFmtId="9" fontId="47" fillId="33" borderId="10" xfId="0" applyNumberFormat="1" applyFont="1" applyFill="1" applyBorder="1" applyAlignment="1" applyProtection="1">
      <alignment horizontal="right"/>
      <protection locked="0"/>
    </xf>
    <xf numFmtId="44" fontId="48" fillId="35" borderId="10" xfId="0" applyNumberFormat="1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 wrapText="1"/>
      <protection/>
    </xf>
    <xf numFmtId="0" fontId="4" fillId="9" borderId="10" xfId="0" applyFont="1" applyFill="1" applyBorder="1" applyAlignment="1" applyProtection="1">
      <alignment horizontal="left" wrapText="1"/>
      <protection/>
    </xf>
    <xf numFmtId="0" fontId="47" fillId="35" borderId="11" xfId="0" applyFont="1" applyFill="1" applyBorder="1" applyAlignment="1" applyProtection="1">
      <alignment wrapText="1"/>
      <protection/>
    </xf>
    <xf numFmtId="0" fontId="47" fillId="35" borderId="12" xfId="0" applyFont="1" applyFill="1" applyBorder="1" applyAlignment="1" applyProtection="1">
      <alignment wrapText="1"/>
      <protection/>
    </xf>
    <xf numFmtId="44" fontId="47" fillId="35" borderId="10" xfId="0" applyNumberFormat="1" applyFont="1" applyFill="1" applyBorder="1" applyAlignment="1" applyProtection="1">
      <alignment/>
      <protection/>
    </xf>
    <xf numFmtId="0" fontId="47" fillId="35" borderId="13" xfId="0" applyFont="1" applyFill="1" applyBorder="1" applyAlignment="1" applyProtection="1">
      <alignment horizontal="left" wrapText="1"/>
      <protection/>
    </xf>
    <xf numFmtId="0" fontId="48" fillId="35" borderId="11" xfId="0" applyFont="1" applyFill="1" applyBorder="1" applyAlignment="1" applyProtection="1">
      <alignment wrapText="1"/>
      <protection/>
    </xf>
    <xf numFmtId="0" fontId="48" fillId="35" borderId="12" xfId="0" applyFont="1" applyFill="1" applyBorder="1" applyAlignment="1" applyProtection="1">
      <alignment wrapText="1"/>
      <protection/>
    </xf>
    <xf numFmtId="0" fontId="47" fillId="33" borderId="0" xfId="0" applyFont="1" applyFill="1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 horizontal="right"/>
    </xf>
    <xf numFmtId="10" fontId="47" fillId="33" borderId="10" xfId="0" applyNumberFormat="1" applyFont="1" applyFill="1" applyBorder="1" applyAlignment="1" applyProtection="1">
      <alignment/>
      <protection locked="0"/>
    </xf>
    <xf numFmtId="165" fontId="47" fillId="35" borderId="10" xfId="0" applyNumberFormat="1" applyFont="1" applyFill="1" applyBorder="1" applyAlignment="1">
      <alignment/>
    </xf>
    <xf numFmtId="0" fontId="47" fillId="33" borderId="0" xfId="0" applyFont="1" applyFill="1" applyAlignment="1">
      <alignment horizontal="center"/>
    </xf>
    <xf numFmtId="166" fontId="47" fillId="33" borderId="10" xfId="0" applyNumberFormat="1" applyFont="1" applyFill="1" applyBorder="1" applyAlignment="1" applyProtection="1">
      <alignment/>
      <protection locked="0"/>
    </xf>
    <xf numFmtId="0" fontId="48" fillId="9" borderId="13" xfId="0" applyFont="1" applyFill="1" applyBorder="1" applyAlignment="1" applyProtection="1">
      <alignment/>
      <protection/>
    </xf>
    <xf numFmtId="0" fontId="47" fillId="9" borderId="11" xfId="0" applyFont="1" applyFill="1" applyBorder="1" applyAlignment="1" applyProtection="1">
      <alignment/>
      <protection/>
    </xf>
    <xf numFmtId="0" fontId="47" fillId="9" borderId="12" xfId="0" applyFont="1" applyFill="1" applyBorder="1" applyAlignment="1" applyProtection="1">
      <alignment/>
      <protection/>
    </xf>
    <xf numFmtId="0" fontId="47" fillId="35" borderId="13" xfId="0" applyFont="1" applyFill="1" applyBorder="1" applyAlignment="1" applyProtection="1">
      <alignment wrapText="1"/>
      <protection/>
    </xf>
    <xf numFmtId="0" fontId="47" fillId="35" borderId="12" xfId="0" applyFont="1" applyFill="1" applyBorder="1" applyAlignment="1" applyProtection="1">
      <alignment/>
      <protection/>
    </xf>
    <xf numFmtId="0" fontId="48" fillId="9" borderId="10" xfId="0" applyFont="1" applyFill="1" applyBorder="1" applyAlignment="1" applyProtection="1">
      <alignment/>
      <protection/>
    </xf>
    <xf numFmtId="0" fontId="47" fillId="9" borderId="11" xfId="0" applyFont="1" applyFill="1" applyBorder="1" applyAlignment="1" applyProtection="1">
      <alignment wrapText="1"/>
      <protection/>
    </xf>
    <xf numFmtId="0" fontId="47" fillId="9" borderId="12" xfId="0" applyFont="1" applyFill="1" applyBorder="1" applyAlignment="1" applyProtection="1">
      <alignment wrapText="1"/>
      <protection/>
    </xf>
    <xf numFmtId="0" fontId="48" fillId="35" borderId="11" xfId="0" applyFont="1" applyFill="1" applyBorder="1" applyAlignment="1" applyProtection="1">
      <alignment/>
      <protection/>
    </xf>
    <xf numFmtId="0" fontId="48" fillId="35" borderId="12" xfId="0" applyFont="1" applyFill="1" applyBorder="1" applyAlignment="1" applyProtection="1">
      <alignment/>
      <protection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47" fillId="33" borderId="0" xfId="0" applyFont="1" applyFill="1" applyBorder="1" applyAlignment="1">
      <alignment horizontal="left"/>
    </xf>
    <xf numFmtId="0" fontId="48" fillId="15" borderId="10" xfId="0" applyFont="1" applyFill="1" applyBorder="1" applyAlignment="1">
      <alignment/>
    </xf>
    <xf numFmtId="0" fontId="48" fillId="33" borderId="0" xfId="0" applyFont="1" applyFill="1" applyAlignment="1">
      <alignment horizontal="center"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/>
    </xf>
    <xf numFmtId="0" fontId="48" fillId="35" borderId="10" xfId="0" applyFont="1" applyFill="1" applyBorder="1" applyAlignment="1">
      <alignment wrapText="1"/>
    </xf>
    <xf numFmtId="0" fontId="48" fillId="35" borderId="10" xfId="0" applyFont="1" applyFill="1" applyBorder="1" applyAlignment="1">
      <alignment/>
    </xf>
    <xf numFmtId="165" fontId="48" fillId="35" borderId="10" xfId="0" applyNumberFormat="1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8" fillId="15" borderId="13" xfId="0" applyFont="1" applyFill="1" applyBorder="1" applyAlignment="1">
      <alignment/>
    </xf>
    <xf numFmtId="0" fontId="47" fillId="15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/>
    </xf>
    <xf numFmtId="0" fontId="47" fillId="15" borderId="11" xfId="0" applyFont="1" applyFill="1" applyBorder="1" applyAlignment="1">
      <alignment/>
    </xf>
    <xf numFmtId="0" fontId="47" fillId="35" borderId="16" xfId="0" applyFont="1" applyFill="1" applyBorder="1" applyAlignment="1">
      <alignment/>
    </xf>
    <xf numFmtId="1" fontId="47" fillId="33" borderId="10" xfId="0" applyNumberFormat="1" applyFont="1" applyFill="1" applyBorder="1" applyAlignment="1" applyProtection="1">
      <alignment/>
      <protection locked="0"/>
    </xf>
    <xf numFmtId="0" fontId="47" fillId="35" borderId="13" xfId="0" applyFont="1" applyFill="1" applyBorder="1" applyAlignment="1">
      <alignment/>
    </xf>
    <xf numFmtId="0" fontId="47" fillId="35" borderId="11" xfId="0" applyFont="1" applyFill="1" applyBorder="1" applyAlignment="1">
      <alignment/>
    </xf>
    <xf numFmtId="0" fontId="47" fillId="35" borderId="12" xfId="0" applyFont="1" applyFill="1" applyBorder="1" applyAlignment="1">
      <alignment/>
    </xf>
    <xf numFmtId="0" fontId="48" fillId="35" borderId="12" xfId="0" applyFont="1" applyFill="1" applyBorder="1" applyAlignment="1">
      <alignment/>
    </xf>
    <xf numFmtId="1" fontId="47" fillId="35" borderId="10" xfId="0" applyNumberFormat="1" applyFont="1" applyFill="1" applyBorder="1" applyAlignment="1">
      <alignment/>
    </xf>
    <xf numFmtId="0" fontId="47" fillId="35" borderId="17" xfId="0" applyFont="1" applyFill="1" applyBorder="1" applyAlignment="1">
      <alignment/>
    </xf>
    <xf numFmtId="44" fontId="48" fillId="33" borderId="10" xfId="0" applyNumberFormat="1" applyFont="1" applyFill="1" applyBorder="1" applyAlignment="1" applyProtection="1">
      <alignment/>
      <protection locked="0"/>
    </xf>
    <xf numFmtId="0" fontId="48" fillId="35" borderId="13" xfId="0" applyFont="1" applyFill="1" applyBorder="1" applyAlignment="1">
      <alignment/>
    </xf>
    <xf numFmtId="44" fontId="48" fillId="35" borderId="10" xfId="0" applyNumberFormat="1" applyFont="1" applyFill="1" applyBorder="1" applyAlignment="1">
      <alignment/>
    </xf>
    <xf numFmtId="0" fontId="48" fillId="15" borderId="11" xfId="0" applyFont="1" applyFill="1" applyBorder="1" applyAlignment="1">
      <alignment/>
    </xf>
    <xf numFmtId="0" fontId="47" fillId="35" borderId="18" xfId="0" applyFont="1" applyFill="1" applyBorder="1" applyAlignment="1">
      <alignment/>
    </xf>
    <xf numFmtId="0" fontId="48" fillId="35" borderId="11" xfId="0" applyFont="1" applyFill="1" applyBorder="1" applyAlignment="1">
      <alignment/>
    </xf>
    <xf numFmtId="0" fontId="47" fillId="33" borderId="0" xfId="0" applyFont="1" applyFill="1" applyBorder="1" applyAlignment="1">
      <alignment horizontal="center" wrapText="1"/>
    </xf>
    <xf numFmtId="0" fontId="47" fillId="33" borderId="0" xfId="0" applyFont="1" applyFill="1" applyAlignment="1">
      <alignment wrapText="1"/>
    </xf>
    <xf numFmtId="0" fontId="48" fillId="15" borderId="19" xfId="0" applyFont="1" applyFill="1" applyBorder="1" applyAlignment="1">
      <alignment wrapText="1"/>
    </xf>
    <xf numFmtId="0" fontId="48" fillId="35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right"/>
    </xf>
    <xf numFmtId="0" fontId="47" fillId="33" borderId="12" xfId="0" applyFont="1" applyFill="1" applyBorder="1" applyAlignment="1">
      <alignment wrapText="1"/>
    </xf>
    <xf numFmtId="0" fontId="48" fillId="15" borderId="19" xfId="0" applyFont="1" applyFill="1" applyBorder="1" applyAlignment="1">
      <alignment horizontal="left" wrapText="1"/>
    </xf>
    <xf numFmtId="0" fontId="48" fillId="35" borderId="10" xfId="0" applyFont="1" applyFill="1" applyBorder="1" applyAlignment="1" applyProtection="1">
      <alignment horizontal="center"/>
      <protection locked="0"/>
    </xf>
    <xf numFmtId="44" fontId="47" fillId="35" borderId="10" xfId="0" applyNumberFormat="1" applyFont="1" applyFill="1" applyBorder="1" applyAlignment="1">
      <alignment/>
    </xf>
    <xf numFmtId="164" fontId="48" fillId="35" borderId="10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0" fontId="48" fillId="38" borderId="10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vertical="top" wrapText="1"/>
    </xf>
    <xf numFmtId="0" fontId="48" fillId="38" borderId="10" xfId="0" applyFont="1" applyFill="1" applyBorder="1" applyAlignment="1">
      <alignment horizontal="center"/>
    </xf>
    <xf numFmtId="43" fontId="47" fillId="33" borderId="10" xfId="0" applyNumberFormat="1" applyFont="1" applyFill="1" applyBorder="1" applyAlignment="1" applyProtection="1">
      <alignment/>
      <protection/>
    </xf>
    <xf numFmtId="44" fontId="47" fillId="34" borderId="10" xfId="0" applyNumberFormat="1" applyFont="1" applyFill="1" applyBorder="1" applyAlignment="1">
      <alignment/>
    </xf>
    <xf numFmtId="0" fontId="48" fillId="19" borderId="10" xfId="0" applyFont="1" applyFill="1" applyBorder="1" applyAlignment="1">
      <alignment horizontal="center" vertical="top" wrapText="1"/>
    </xf>
    <xf numFmtId="44" fontId="47" fillId="19" borderId="10" xfId="0" applyNumberFormat="1" applyFont="1" applyFill="1" applyBorder="1" applyAlignment="1">
      <alignment/>
    </xf>
    <xf numFmtId="44" fontId="47" fillId="33" borderId="17" xfId="0" applyNumberFormat="1" applyFont="1" applyFill="1" applyBorder="1" applyAlignment="1" applyProtection="1">
      <alignment/>
      <protection locked="0"/>
    </xf>
    <xf numFmtId="49" fontId="4" fillId="34" borderId="16" xfId="0" applyNumberFormat="1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/>
    </xf>
    <xf numFmtId="0" fontId="47" fillId="37" borderId="21" xfId="0" applyFont="1" applyFill="1" applyBorder="1" applyAlignment="1">
      <alignment/>
    </xf>
    <xf numFmtId="0" fontId="47" fillId="37" borderId="22" xfId="0" applyFont="1" applyFill="1" applyBorder="1" applyAlignment="1">
      <alignment/>
    </xf>
    <xf numFmtId="0" fontId="3" fillId="37" borderId="21" xfId="0" applyFont="1" applyFill="1" applyBorder="1" applyAlignment="1">
      <alignment/>
    </xf>
    <xf numFmtId="0" fontId="48" fillId="35" borderId="13" xfId="0" applyFont="1" applyFill="1" applyBorder="1" applyAlignment="1" applyProtection="1">
      <alignment/>
      <protection/>
    </xf>
    <xf numFmtId="0" fontId="48" fillId="35" borderId="11" xfId="0" applyFont="1" applyFill="1" applyBorder="1" applyAlignment="1" applyProtection="1">
      <alignment/>
      <protection/>
    </xf>
    <xf numFmtId="0" fontId="47" fillId="35" borderId="13" xfId="0" applyFont="1" applyFill="1" applyBorder="1" applyAlignment="1" applyProtection="1">
      <alignment wrapText="1"/>
      <protection/>
    </xf>
    <xf numFmtId="0" fontId="47" fillId="35" borderId="11" xfId="0" applyFont="1" applyFill="1" applyBorder="1" applyAlignment="1" applyProtection="1">
      <alignment wrapText="1"/>
      <protection/>
    </xf>
    <xf numFmtId="0" fontId="47" fillId="35" borderId="12" xfId="0" applyFont="1" applyFill="1" applyBorder="1" applyAlignment="1" applyProtection="1">
      <alignment wrapText="1"/>
      <protection/>
    </xf>
    <xf numFmtId="0" fontId="48" fillId="35" borderId="13" xfId="0" applyFont="1" applyFill="1" applyBorder="1" applyAlignment="1" applyProtection="1">
      <alignment wrapText="1"/>
      <protection/>
    </xf>
    <xf numFmtId="0" fontId="48" fillId="35" borderId="11" xfId="0" applyFont="1" applyFill="1" applyBorder="1" applyAlignment="1" applyProtection="1">
      <alignment wrapText="1"/>
      <protection/>
    </xf>
    <xf numFmtId="0" fontId="48" fillId="35" borderId="12" xfId="0" applyFont="1" applyFill="1" applyBorder="1" applyAlignment="1" applyProtection="1">
      <alignment wrapText="1"/>
      <protection/>
    </xf>
    <xf numFmtId="0" fontId="5" fillId="33" borderId="0" xfId="0" applyFont="1" applyFill="1" applyAlignment="1" applyProtection="1">
      <alignment horizontal="center"/>
      <protection/>
    </xf>
    <xf numFmtId="0" fontId="47" fillId="33" borderId="23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8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12.28125" style="44" customWidth="1"/>
    <col min="2" max="3" width="13.140625" style="44" customWidth="1"/>
    <col min="4" max="4" width="12.8515625" style="44" customWidth="1"/>
    <col min="5" max="5" width="12.57421875" style="44" customWidth="1"/>
    <col min="6" max="7" width="12.8515625" style="44" customWidth="1"/>
    <col min="8" max="16384" width="9.140625" style="44" customWidth="1"/>
  </cols>
  <sheetData>
    <row r="1" s="64" customFormat="1" ht="12.75">
      <c r="A1" s="64" t="s">
        <v>0</v>
      </c>
    </row>
    <row r="2" s="64" customFormat="1" ht="12.75">
      <c r="A2" s="64" t="s">
        <v>1</v>
      </c>
    </row>
    <row r="3" s="64" customFormat="1" ht="12.75">
      <c r="A3" s="104" t="s">
        <v>136</v>
      </c>
    </row>
    <row r="5" spans="1:7" s="106" customFormat="1" ht="30.75" customHeight="1">
      <c r="A5" s="105" t="s">
        <v>2</v>
      </c>
      <c r="B5" s="105" t="s">
        <v>3</v>
      </c>
      <c r="C5" s="105" t="s">
        <v>4</v>
      </c>
      <c r="D5" s="105" t="s">
        <v>5</v>
      </c>
      <c r="E5" s="105" t="s">
        <v>6</v>
      </c>
      <c r="F5" s="105" t="s">
        <v>7</v>
      </c>
      <c r="G5" s="105" t="s">
        <v>8</v>
      </c>
    </row>
    <row r="6" spans="1:7" ht="24.75" customHeight="1">
      <c r="A6" s="107">
        <v>1</v>
      </c>
      <c r="B6" s="108">
        <f>'1. Paper Stock'!C50</f>
        <v>0</v>
      </c>
      <c r="C6" s="108">
        <f>'2. On-site Filing Floor Space'!F18</f>
        <v>0</v>
      </c>
      <c r="D6" s="108">
        <f>'3. Off-site Archival'!C17</f>
        <v>0</v>
      </c>
      <c r="E6" s="108">
        <f>'4. Printer-Copier Hdw Maint'!J17</f>
        <v>0</v>
      </c>
      <c r="F6" s="108">
        <f>'5. Staff Cost'!I17</f>
        <v>0</v>
      </c>
      <c r="G6" s="109">
        <f>SUM(B6:F6)</f>
        <v>0</v>
      </c>
    </row>
    <row r="7" spans="1:7" ht="24.75" customHeight="1">
      <c r="A7" s="107">
        <v>2</v>
      </c>
      <c r="B7" s="108">
        <f>'1. Paper Stock'!D50</f>
        <v>0</v>
      </c>
      <c r="C7" s="108">
        <f>'2. On-site Filing Floor Space'!G18</f>
        <v>0</v>
      </c>
      <c r="D7" s="108">
        <f>'3. Off-site Archival'!D17</f>
        <v>0</v>
      </c>
      <c r="E7" s="108">
        <f>'4. Printer-Copier Hdw Maint'!K17</f>
        <v>0</v>
      </c>
      <c r="F7" s="108">
        <f>'5. Staff Cost'!J17</f>
        <v>0</v>
      </c>
      <c r="G7" s="109">
        <f aca="true" t="shared" si="0" ref="G7:G17">SUM(B7:F7)</f>
        <v>0</v>
      </c>
    </row>
    <row r="8" spans="1:7" ht="24.75" customHeight="1">
      <c r="A8" s="107">
        <v>3</v>
      </c>
      <c r="B8" s="108">
        <f>'1. Paper Stock'!E50</f>
        <v>0</v>
      </c>
      <c r="C8" s="108">
        <f>'2. On-site Filing Floor Space'!H18</f>
        <v>0</v>
      </c>
      <c r="D8" s="108">
        <f>'3. Off-site Archival'!E17</f>
        <v>0</v>
      </c>
      <c r="E8" s="108">
        <f>'4. Printer-Copier Hdw Maint'!L17</f>
        <v>0</v>
      </c>
      <c r="F8" s="108">
        <f>'5. Staff Cost'!K17</f>
        <v>0</v>
      </c>
      <c r="G8" s="109">
        <f t="shared" si="0"/>
        <v>0</v>
      </c>
    </row>
    <row r="9" spans="1:7" ht="24.75" customHeight="1">
      <c r="A9" s="107">
        <v>4</v>
      </c>
      <c r="B9" s="108">
        <f>'1. Paper Stock'!F50</f>
        <v>0</v>
      </c>
      <c r="C9" s="108">
        <f>'2. On-site Filing Floor Space'!I18</f>
        <v>0</v>
      </c>
      <c r="D9" s="108">
        <f>'3. Off-site Archival'!F17</f>
        <v>0</v>
      </c>
      <c r="E9" s="108">
        <f>'4. Printer-Copier Hdw Maint'!M17</f>
        <v>0</v>
      </c>
      <c r="F9" s="108">
        <f>'5. Staff Cost'!L17</f>
        <v>0</v>
      </c>
      <c r="G9" s="109">
        <f t="shared" si="0"/>
        <v>0</v>
      </c>
    </row>
    <row r="10" spans="1:7" ht="24.75" customHeight="1">
      <c r="A10" s="107">
        <v>5</v>
      </c>
      <c r="B10" s="108">
        <f>'1. Paper Stock'!G50</f>
        <v>0</v>
      </c>
      <c r="C10" s="108">
        <f>'2. On-site Filing Floor Space'!J18</f>
        <v>0</v>
      </c>
      <c r="D10" s="108">
        <f>'3. Off-site Archival'!G17</f>
        <v>0</v>
      </c>
      <c r="E10" s="108">
        <f>'4. Printer-Copier Hdw Maint'!N17</f>
        <v>0</v>
      </c>
      <c r="F10" s="108">
        <f>'5. Staff Cost'!M17</f>
        <v>0</v>
      </c>
      <c r="G10" s="109">
        <f t="shared" si="0"/>
        <v>0</v>
      </c>
    </row>
    <row r="11" spans="1:7" ht="24.75" customHeight="1">
      <c r="A11" s="107">
        <v>6</v>
      </c>
      <c r="B11" s="108">
        <f>'1. Paper Stock'!H50</f>
        <v>0</v>
      </c>
      <c r="C11" s="108">
        <f>'2. On-site Filing Floor Space'!K18</f>
        <v>0</v>
      </c>
      <c r="D11" s="108">
        <f>'3. Off-site Archival'!H17</f>
        <v>0</v>
      </c>
      <c r="E11" s="108">
        <f>'4. Printer-Copier Hdw Maint'!O17</f>
        <v>0</v>
      </c>
      <c r="F11" s="108">
        <f>'5. Staff Cost'!N17</f>
        <v>0</v>
      </c>
      <c r="G11" s="109">
        <f t="shared" si="0"/>
        <v>0</v>
      </c>
    </row>
    <row r="12" spans="1:7" ht="24.75" customHeight="1">
      <c r="A12" s="107">
        <v>7</v>
      </c>
      <c r="B12" s="108">
        <f>'1. Paper Stock'!I50</f>
        <v>0</v>
      </c>
      <c r="C12" s="108">
        <f>'2. On-site Filing Floor Space'!L18</f>
        <v>0</v>
      </c>
      <c r="D12" s="108">
        <f>'3. Off-site Archival'!I17</f>
        <v>0</v>
      </c>
      <c r="E12" s="108">
        <f>'4. Printer-Copier Hdw Maint'!P17</f>
        <v>0</v>
      </c>
      <c r="F12" s="108">
        <f>'5. Staff Cost'!O17</f>
        <v>0</v>
      </c>
      <c r="G12" s="109">
        <f t="shared" si="0"/>
        <v>0</v>
      </c>
    </row>
    <row r="13" spans="1:7" ht="24.75" customHeight="1">
      <c r="A13" s="107">
        <v>8</v>
      </c>
      <c r="B13" s="108">
        <f>'1. Paper Stock'!J50</f>
        <v>0</v>
      </c>
      <c r="C13" s="108">
        <f>'2. On-site Filing Floor Space'!M18</f>
        <v>0</v>
      </c>
      <c r="D13" s="108">
        <f>'3. Off-site Archival'!J17</f>
        <v>0</v>
      </c>
      <c r="E13" s="108">
        <f>'4. Printer-Copier Hdw Maint'!Q17</f>
        <v>0</v>
      </c>
      <c r="F13" s="108">
        <f>'5. Staff Cost'!P17</f>
        <v>0</v>
      </c>
      <c r="G13" s="109">
        <f t="shared" si="0"/>
        <v>0</v>
      </c>
    </row>
    <row r="14" spans="1:7" ht="24.75" customHeight="1">
      <c r="A14" s="107">
        <v>9</v>
      </c>
      <c r="B14" s="108">
        <f>'1. Paper Stock'!K50</f>
        <v>0</v>
      </c>
      <c r="C14" s="108">
        <f>'2. On-site Filing Floor Space'!N18</f>
        <v>0</v>
      </c>
      <c r="D14" s="108">
        <f>'3. Off-site Archival'!K17</f>
        <v>0</v>
      </c>
      <c r="E14" s="108">
        <f>'4. Printer-Copier Hdw Maint'!R17</f>
        <v>0</v>
      </c>
      <c r="F14" s="108">
        <f>'5. Staff Cost'!Q17</f>
        <v>0</v>
      </c>
      <c r="G14" s="109">
        <f t="shared" si="0"/>
        <v>0</v>
      </c>
    </row>
    <row r="15" spans="1:7" ht="24.75" customHeight="1">
      <c r="A15" s="107">
        <v>10</v>
      </c>
      <c r="B15" s="108">
        <f>'1. Paper Stock'!L50</f>
        <v>0</v>
      </c>
      <c r="C15" s="108">
        <f>'2. On-site Filing Floor Space'!O18</f>
        <v>0</v>
      </c>
      <c r="D15" s="108">
        <f>'3. Off-site Archival'!L17</f>
        <v>0</v>
      </c>
      <c r="E15" s="108">
        <f>'4. Printer-Copier Hdw Maint'!S17</f>
        <v>0</v>
      </c>
      <c r="F15" s="108">
        <f>'5. Staff Cost'!R17</f>
        <v>0</v>
      </c>
      <c r="G15" s="109">
        <f t="shared" si="0"/>
        <v>0</v>
      </c>
    </row>
    <row r="16" spans="1:7" ht="24.75" customHeight="1">
      <c r="A16" s="107">
        <v>11</v>
      </c>
      <c r="B16" s="108">
        <f>'1. Paper Stock'!M50</f>
        <v>0</v>
      </c>
      <c r="C16" s="108">
        <f>'2. On-site Filing Floor Space'!P18</f>
        <v>0</v>
      </c>
      <c r="D16" s="108">
        <f>'3. Off-site Archival'!M17</f>
        <v>0</v>
      </c>
      <c r="E16" s="108">
        <f>'4. Printer-Copier Hdw Maint'!T17</f>
        <v>0</v>
      </c>
      <c r="F16" s="108">
        <f>'5. Staff Cost'!S17</f>
        <v>0</v>
      </c>
      <c r="G16" s="109">
        <f t="shared" si="0"/>
        <v>0</v>
      </c>
    </row>
    <row r="17" spans="1:7" ht="24.75" customHeight="1">
      <c r="A17" s="107">
        <v>12</v>
      </c>
      <c r="B17" s="108">
        <f>'1. Paper Stock'!N50</f>
        <v>0</v>
      </c>
      <c r="C17" s="108">
        <f>'2. On-site Filing Floor Space'!Q18</f>
        <v>0</v>
      </c>
      <c r="D17" s="108">
        <f>'3. Off-site Archival'!N17</f>
        <v>0</v>
      </c>
      <c r="E17" s="108">
        <f>'4. Printer-Copier Hdw Maint'!U17</f>
        <v>0</v>
      </c>
      <c r="F17" s="108">
        <f>'5. Staff Cost'!T17</f>
        <v>0</v>
      </c>
      <c r="G17" s="109">
        <f t="shared" si="0"/>
        <v>0</v>
      </c>
    </row>
    <row r="18" spans="1:7" ht="38.25" customHeight="1">
      <c r="A18" s="110" t="s">
        <v>9</v>
      </c>
      <c r="B18" s="111">
        <f>SUM(B6:B17)</f>
        <v>0</v>
      </c>
      <c r="C18" s="111">
        <f>SUM(C6:D17)</f>
        <v>0</v>
      </c>
      <c r="D18" s="111">
        <f>SUM(D6:D17)</f>
        <v>0</v>
      </c>
      <c r="E18" s="111">
        <f>SUM(E6:E17)</f>
        <v>0</v>
      </c>
      <c r="F18" s="111">
        <f>SUM(F6:F17)</f>
        <v>0</v>
      </c>
      <c r="G18" s="111">
        <f>SUM(B18:F18)</f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50"/>
  <sheetViews>
    <sheetView zoomScalePageLayoutView="0" workbookViewId="0" topLeftCell="A1">
      <pane xSplit="1" ySplit="5" topLeftCell="B6" activePane="bottomRight" state="frozen"/>
      <selection pane="topLeft" activeCell="F8" sqref="F8"/>
      <selection pane="topRight" activeCell="F8" sqref="F8"/>
      <selection pane="bottomLeft" activeCell="F8" sqref="F8"/>
      <selection pane="bottomRight" activeCell="E14" sqref="E14"/>
    </sheetView>
  </sheetViews>
  <sheetFormatPr defaultColWidth="9.140625" defaultRowHeight="15"/>
  <cols>
    <col min="1" max="1" width="40.28125" style="95" customWidth="1"/>
    <col min="2" max="2" width="9.8515625" style="67" customWidth="1"/>
    <col min="3" max="16384" width="9.140625" style="44" customWidth="1"/>
  </cols>
  <sheetData>
    <row r="1" spans="1:8" ht="12.75">
      <c r="A1" s="62"/>
      <c r="B1" s="61"/>
      <c r="H1" s="64" t="s">
        <v>100</v>
      </c>
    </row>
    <row r="2" spans="1:2" ht="12.75">
      <c r="A2" s="94"/>
      <c r="B2" s="61"/>
    </row>
    <row r="3" spans="1:2" ht="12.75">
      <c r="A3" s="94"/>
      <c r="B3" s="61"/>
    </row>
    <row r="4" ht="12.75">
      <c r="I4" s="64" t="s">
        <v>2</v>
      </c>
    </row>
    <row r="5" spans="1:14" ht="13.5" thickBot="1">
      <c r="A5" s="44"/>
      <c r="C5" s="49">
        <v>1</v>
      </c>
      <c r="D5" s="49">
        <v>2</v>
      </c>
      <c r="E5" s="49">
        <v>3</v>
      </c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  <c r="M5" s="49">
        <v>11</v>
      </c>
      <c r="N5" s="49">
        <v>12</v>
      </c>
    </row>
    <row r="6" ht="26.25" thickBot="1">
      <c r="A6" s="96" t="s">
        <v>31</v>
      </c>
    </row>
    <row r="7" spans="1:14" ht="25.5">
      <c r="A7" s="68" t="s">
        <v>10</v>
      </c>
      <c r="B7" s="97" t="s">
        <v>91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>
      <c r="A8" s="68" t="s">
        <v>12</v>
      </c>
      <c r="B8" s="97" t="s">
        <v>11</v>
      </c>
      <c r="C8" s="98">
        <v>9000</v>
      </c>
      <c r="D8" s="98">
        <v>9000</v>
      </c>
      <c r="E8" s="98">
        <v>9000</v>
      </c>
      <c r="F8" s="98">
        <v>9000</v>
      </c>
      <c r="G8" s="98">
        <v>9000</v>
      </c>
      <c r="H8" s="98">
        <v>9000</v>
      </c>
      <c r="I8" s="98">
        <v>9000</v>
      </c>
      <c r="J8" s="98">
        <v>9000</v>
      </c>
      <c r="K8" s="98">
        <v>9000</v>
      </c>
      <c r="L8" s="98">
        <v>9000</v>
      </c>
      <c r="M8" s="98">
        <v>9000</v>
      </c>
      <c r="N8" s="98">
        <v>9000</v>
      </c>
    </row>
    <row r="9" spans="1:14" ht="12.75">
      <c r="A9" s="68" t="s">
        <v>13</v>
      </c>
      <c r="B9" s="97" t="s">
        <v>88</v>
      </c>
      <c r="C9" s="69">
        <f>C7*C8</f>
        <v>0</v>
      </c>
      <c r="D9" s="69">
        <f aca="true" t="shared" si="0" ref="D9:N9">D7*D8</f>
        <v>0</v>
      </c>
      <c r="E9" s="69">
        <f t="shared" si="0"/>
        <v>0</v>
      </c>
      <c r="F9" s="69">
        <f t="shared" si="0"/>
        <v>0</v>
      </c>
      <c r="G9" s="69">
        <f t="shared" si="0"/>
        <v>0</v>
      </c>
      <c r="H9" s="69">
        <f t="shared" si="0"/>
        <v>0</v>
      </c>
      <c r="I9" s="69">
        <f t="shared" si="0"/>
        <v>0</v>
      </c>
      <c r="J9" s="69">
        <f t="shared" si="0"/>
        <v>0</v>
      </c>
      <c r="K9" s="69">
        <f t="shared" si="0"/>
        <v>0</v>
      </c>
      <c r="L9" s="69">
        <f t="shared" si="0"/>
        <v>0</v>
      </c>
      <c r="M9" s="69">
        <f t="shared" si="0"/>
        <v>0</v>
      </c>
      <c r="N9" s="69">
        <f t="shared" si="0"/>
        <v>0</v>
      </c>
    </row>
    <row r="10" spans="1:14" ht="12.75">
      <c r="A10" s="68" t="s">
        <v>14</v>
      </c>
      <c r="B10" s="97" t="s">
        <v>92</v>
      </c>
      <c r="C10" s="98">
        <v>12</v>
      </c>
      <c r="D10" s="98">
        <v>12</v>
      </c>
      <c r="E10" s="98">
        <v>12</v>
      </c>
      <c r="F10" s="98">
        <v>12</v>
      </c>
      <c r="G10" s="98">
        <v>12</v>
      </c>
      <c r="H10" s="98">
        <v>12</v>
      </c>
      <c r="I10" s="98">
        <v>12</v>
      </c>
      <c r="J10" s="98">
        <v>12</v>
      </c>
      <c r="K10" s="98">
        <v>12</v>
      </c>
      <c r="L10" s="98">
        <v>12</v>
      </c>
      <c r="M10" s="98">
        <v>12</v>
      </c>
      <c r="N10" s="98">
        <v>12</v>
      </c>
    </row>
    <row r="11" spans="1:14" ht="12.75">
      <c r="A11" s="70" t="s">
        <v>15</v>
      </c>
      <c r="B11" s="97" t="s">
        <v>88</v>
      </c>
      <c r="C11" s="71">
        <f>C9/C10</f>
        <v>0</v>
      </c>
      <c r="D11" s="71">
        <f aca="true" t="shared" si="1" ref="D11:N11">D9/D10</f>
        <v>0</v>
      </c>
      <c r="E11" s="71">
        <f t="shared" si="1"/>
        <v>0</v>
      </c>
      <c r="F11" s="71">
        <f t="shared" si="1"/>
        <v>0</v>
      </c>
      <c r="G11" s="71">
        <f t="shared" si="1"/>
        <v>0</v>
      </c>
      <c r="H11" s="71">
        <f t="shared" si="1"/>
        <v>0</v>
      </c>
      <c r="I11" s="71">
        <f t="shared" si="1"/>
        <v>0</v>
      </c>
      <c r="J11" s="71">
        <f t="shared" si="1"/>
        <v>0</v>
      </c>
      <c r="K11" s="71">
        <f t="shared" si="1"/>
        <v>0</v>
      </c>
      <c r="L11" s="71">
        <f t="shared" si="1"/>
        <v>0</v>
      </c>
      <c r="M11" s="71">
        <f t="shared" si="1"/>
        <v>0</v>
      </c>
      <c r="N11" s="71">
        <f t="shared" si="1"/>
        <v>0</v>
      </c>
    </row>
    <row r="12" ht="12.75">
      <c r="A12" s="99"/>
    </row>
    <row r="13" spans="1:14" ht="25.5">
      <c r="A13" s="68" t="s">
        <v>16</v>
      </c>
      <c r="B13" s="97" t="s">
        <v>93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25.5">
      <c r="A14" s="68" t="s">
        <v>17</v>
      </c>
      <c r="B14" s="97" t="s">
        <v>11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2.75">
      <c r="A15" s="70" t="s">
        <v>18</v>
      </c>
      <c r="B15" s="97" t="s">
        <v>88</v>
      </c>
      <c r="C15" s="71">
        <f>C13*C14</f>
        <v>0</v>
      </c>
      <c r="D15" s="71">
        <f aca="true" t="shared" si="2" ref="D15:N15">D13*D14</f>
        <v>0</v>
      </c>
      <c r="E15" s="71">
        <f t="shared" si="2"/>
        <v>0</v>
      </c>
      <c r="F15" s="71">
        <f t="shared" si="2"/>
        <v>0</v>
      </c>
      <c r="G15" s="71">
        <f t="shared" si="2"/>
        <v>0</v>
      </c>
      <c r="H15" s="71">
        <f t="shared" si="2"/>
        <v>0</v>
      </c>
      <c r="I15" s="71">
        <f t="shared" si="2"/>
        <v>0</v>
      </c>
      <c r="J15" s="71">
        <f t="shared" si="2"/>
        <v>0</v>
      </c>
      <c r="K15" s="71">
        <f t="shared" si="2"/>
        <v>0</v>
      </c>
      <c r="L15" s="71">
        <f t="shared" si="2"/>
        <v>0</v>
      </c>
      <c r="M15" s="71">
        <f t="shared" si="2"/>
        <v>0</v>
      </c>
      <c r="N15" s="71">
        <f t="shared" si="2"/>
        <v>0</v>
      </c>
    </row>
    <row r="16" ht="12.75">
      <c r="A16" s="99"/>
    </row>
    <row r="17" spans="1:14" ht="12.75">
      <c r="A17" s="68" t="s">
        <v>19</v>
      </c>
      <c r="B17" s="97" t="s">
        <v>94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25.5">
      <c r="A18" s="68" t="s">
        <v>20</v>
      </c>
      <c r="B18" s="97" t="s">
        <v>95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2.75">
      <c r="A19" s="70" t="s">
        <v>21</v>
      </c>
      <c r="B19" s="97" t="s">
        <v>88</v>
      </c>
      <c r="C19" s="71">
        <f>C17+C18</f>
        <v>0</v>
      </c>
      <c r="D19" s="71">
        <f aca="true" t="shared" si="3" ref="D19:N19">D17+D18</f>
        <v>0</v>
      </c>
      <c r="E19" s="71">
        <f t="shared" si="3"/>
        <v>0</v>
      </c>
      <c r="F19" s="71">
        <f t="shared" si="3"/>
        <v>0</v>
      </c>
      <c r="G19" s="71">
        <f t="shared" si="3"/>
        <v>0</v>
      </c>
      <c r="H19" s="71">
        <f t="shared" si="3"/>
        <v>0</v>
      </c>
      <c r="I19" s="71">
        <f t="shared" si="3"/>
        <v>0</v>
      </c>
      <c r="J19" s="71">
        <f t="shared" si="3"/>
        <v>0</v>
      </c>
      <c r="K19" s="71">
        <f t="shared" si="3"/>
        <v>0</v>
      </c>
      <c r="L19" s="71">
        <f t="shared" si="3"/>
        <v>0</v>
      </c>
      <c r="M19" s="71">
        <f t="shared" si="3"/>
        <v>0</v>
      </c>
      <c r="N19" s="71">
        <f t="shared" si="3"/>
        <v>0</v>
      </c>
    </row>
    <row r="20" ht="12.75">
      <c r="A20" s="99"/>
    </row>
    <row r="21" spans="1:14" ht="25.5">
      <c r="A21" s="68" t="s">
        <v>22</v>
      </c>
      <c r="B21" s="97"/>
      <c r="C21" s="28">
        <f>C11</f>
        <v>0</v>
      </c>
      <c r="D21" s="28">
        <f>D11</f>
        <v>0</v>
      </c>
      <c r="E21" s="28">
        <f aca="true" t="shared" si="4" ref="E21:N21">E11</f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8">
        <f t="shared" si="4"/>
        <v>0</v>
      </c>
      <c r="J21" s="28">
        <f t="shared" si="4"/>
        <v>0</v>
      </c>
      <c r="K21" s="28">
        <f t="shared" si="4"/>
        <v>0</v>
      </c>
      <c r="L21" s="28">
        <f t="shared" si="4"/>
        <v>0</v>
      </c>
      <c r="M21" s="28">
        <f t="shared" si="4"/>
        <v>0</v>
      </c>
      <c r="N21" s="28">
        <f t="shared" si="4"/>
        <v>0</v>
      </c>
    </row>
    <row r="22" spans="1:14" ht="12.75">
      <c r="A22" s="68" t="s">
        <v>23</v>
      </c>
      <c r="B22" s="97" t="s">
        <v>95</v>
      </c>
      <c r="C22" s="28">
        <f>C15</f>
        <v>0</v>
      </c>
      <c r="D22" s="28">
        <f>D15</f>
        <v>0</v>
      </c>
      <c r="E22" s="28">
        <f aca="true" t="shared" si="5" ref="E22:N22">E15</f>
        <v>0</v>
      </c>
      <c r="F22" s="28">
        <f t="shared" si="5"/>
        <v>0</v>
      </c>
      <c r="G22" s="28">
        <f t="shared" si="5"/>
        <v>0</v>
      </c>
      <c r="H22" s="28">
        <f t="shared" si="5"/>
        <v>0</v>
      </c>
      <c r="I22" s="28">
        <f t="shared" si="5"/>
        <v>0</v>
      </c>
      <c r="J22" s="28">
        <f t="shared" si="5"/>
        <v>0</v>
      </c>
      <c r="K22" s="28">
        <f t="shared" si="5"/>
        <v>0</v>
      </c>
      <c r="L22" s="28">
        <f t="shared" si="5"/>
        <v>0</v>
      </c>
      <c r="M22" s="28">
        <f t="shared" si="5"/>
        <v>0</v>
      </c>
      <c r="N22" s="28">
        <f t="shared" si="5"/>
        <v>0</v>
      </c>
    </row>
    <row r="23" spans="1:14" ht="12.75">
      <c r="A23" s="68" t="s">
        <v>24</v>
      </c>
      <c r="B23" s="97" t="s">
        <v>95</v>
      </c>
      <c r="C23" s="28">
        <f>C19</f>
        <v>0</v>
      </c>
      <c r="D23" s="28">
        <f>D19</f>
        <v>0</v>
      </c>
      <c r="E23" s="28">
        <f aca="true" t="shared" si="6" ref="E23:N23">E19</f>
        <v>0</v>
      </c>
      <c r="F23" s="28">
        <f t="shared" si="6"/>
        <v>0</v>
      </c>
      <c r="G23" s="28">
        <f t="shared" si="6"/>
        <v>0</v>
      </c>
      <c r="H23" s="28">
        <f t="shared" si="6"/>
        <v>0</v>
      </c>
      <c r="I23" s="28">
        <f t="shared" si="6"/>
        <v>0</v>
      </c>
      <c r="J23" s="28">
        <f t="shared" si="6"/>
        <v>0</v>
      </c>
      <c r="K23" s="28">
        <f t="shared" si="6"/>
        <v>0</v>
      </c>
      <c r="L23" s="28">
        <f t="shared" si="6"/>
        <v>0</v>
      </c>
      <c r="M23" s="28">
        <f t="shared" si="6"/>
        <v>0</v>
      </c>
      <c r="N23" s="28">
        <f t="shared" si="6"/>
        <v>0</v>
      </c>
    </row>
    <row r="24" spans="1:14" ht="12.75">
      <c r="A24" s="70" t="s">
        <v>25</v>
      </c>
      <c r="B24" s="97" t="s">
        <v>88</v>
      </c>
      <c r="C24" s="71">
        <f>C21+C22+C23</f>
        <v>0</v>
      </c>
      <c r="D24" s="71">
        <f>D21+D22+D23</f>
        <v>0</v>
      </c>
      <c r="E24" s="71">
        <f aca="true" t="shared" si="7" ref="E24:N24">E21+E22+E23</f>
        <v>0</v>
      </c>
      <c r="F24" s="71">
        <f t="shared" si="7"/>
        <v>0</v>
      </c>
      <c r="G24" s="71">
        <f t="shared" si="7"/>
        <v>0</v>
      </c>
      <c r="H24" s="71">
        <f t="shared" si="7"/>
        <v>0</v>
      </c>
      <c r="I24" s="71">
        <f t="shared" si="7"/>
        <v>0</v>
      </c>
      <c r="J24" s="71">
        <f t="shared" si="7"/>
        <v>0</v>
      </c>
      <c r="K24" s="71">
        <f t="shared" si="7"/>
        <v>0</v>
      </c>
      <c r="L24" s="71">
        <f t="shared" si="7"/>
        <v>0</v>
      </c>
      <c r="M24" s="71">
        <f t="shared" si="7"/>
        <v>0</v>
      </c>
      <c r="N24" s="71">
        <f t="shared" si="7"/>
        <v>0</v>
      </c>
    </row>
    <row r="25" spans="1:14" ht="12.75">
      <c r="A25" s="68" t="s">
        <v>26</v>
      </c>
      <c r="B25" s="97" t="s">
        <v>92</v>
      </c>
      <c r="C25" s="98">
        <v>500</v>
      </c>
      <c r="D25" s="98">
        <v>500</v>
      </c>
      <c r="E25" s="98">
        <v>500</v>
      </c>
      <c r="F25" s="98">
        <v>500</v>
      </c>
      <c r="G25" s="98">
        <v>500</v>
      </c>
      <c r="H25" s="98">
        <v>500</v>
      </c>
      <c r="I25" s="98">
        <v>500</v>
      </c>
      <c r="J25" s="98">
        <v>500</v>
      </c>
      <c r="K25" s="98">
        <v>500</v>
      </c>
      <c r="L25" s="98">
        <v>500</v>
      </c>
      <c r="M25" s="98">
        <v>500</v>
      </c>
      <c r="N25" s="98">
        <v>500</v>
      </c>
    </row>
    <row r="26" spans="1:14" ht="12.75">
      <c r="A26" s="68" t="s">
        <v>27</v>
      </c>
      <c r="B26" s="97" t="s">
        <v>88</v>
      </c>
      <c r="C26" s="69">
        <f>C24/C25</f>
        <v>0</v>
      </c>
      <c r="D26" s="69">
        <f>D24/D25</f>
        <v>0</v>
      </c>
      <c r="E26" s="69">
        <f aca="true" t="shared" si="8" ref="E26:N26">E24/E25</f>
        <v>0</v>
      </c>
      <c r="F26" s="69">
        <f t="shared" si="8"/>
        <v>0</v>
      </c>
      <c r="G26" s="69">
        <f t="shared" si="8"/>
        <v>0</v>
      </c>
      <c r="H26" s="69">
        <f t="shared" si="8"/>
        <v>0</v>
      </c>
      <c r="I26" s="69">
        <f t="shared" si="8"/>
        <v>0</v>
      </c>
      <c r="J26" s="69">
        <f t="shared" si="8"/>
        <v>0</v>
      </c>
      <c r="K26" s="69">
        <f t="shared" si="8"/>
        <v>0</v>
      </c>
      <c r="L26" s="69">
        <f t="shared" si="8"/>
        <v>0</v>
      </c>
      <c r="M26" s="69">
        <f t="shared" si="8"/>
        <v>0</v>
      </c>
      <c r="N26" s="69">
        <f t="shared" si="8"/>
        <v>0</v>
      </c>
    </row>
    <row r="27" spans="1:14" ht="12.75">
      <c r="A27" s="68" t="s">
        <v>29</v>
      </c>
      <c r="B27" s="97" t="s">
        <v>11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>
      <c r="A28" s="70" t="s">
        <v>30</v>
      </c>
      <c r="B28" s="97" t="s">
        <v>88</v>
      </c>
      <c r="C28" s="90">
        <f>C26*C27</f>
        <v>0</v>
      </c>
      <c r="D28" s="90">
        <f>D26*D27</f>
        <v>0</v>
      </c>
      <c r="E28" s="90">
        <f aca="true" t="shared" si="9" ref="E28:N28">E26*E27</f>
        <v>0</v>
      </c>
      <c r="F28" s="90">
        <f t="shared" si="9"/>
        <v>0</v>
      </c>
      <c r="G28" s="90">
        <f t="shared" si="9"/>
        <v>0</v>
      </c>
      <c r="H28" s="90">
        <f t="shared" si="9"/>
        <v>0</v>
      </c>
      <c r="I28" s="90">
        <f t="shared" si="9"/>
        <v>0</v>
      </c>
      <c r="J28" s="90">
        <f t="shared" si="9"/>
        <v>0</v>
      </c>
      <c r="K28" s="90">
        <f t="shared" si="9"/>
        <v>0</v>
      </c>
      <c r="L28" s="90">
        <f t="shared" si="9"/>
        <v>0</v>
      </c>
      <c r="M28" s="90">
        <f t="shared" si="9"/>
        <v>0</v>
      </c>
      <c r="N28" s="90">
        <f t="shared" si="9"/>
        <v>0</v>
      </c>
    </row>
    <row r="29" ht="13.5" thickBot="1"/>
    <row r="30" ht="26.25" thickBot="1">
      <c r="A30" s="100" t="s">
        <v>32</v>
      </c>
    </row>
    <row r="32" spans="1:14" ht="25.5">
      <c r="A32" s="68" t="s">
        <v>33</v>
      </c>
      <c r="B32" s="97" t="s">
        <v>88</v>
      </c>
      <c r="C32" s="69">
        <f>C24</f>
        <v>0</v>
      </c>
      <c r="D32" s="69">
        <f aca="true" t="shared" si="10" ref="D32:N32">D24</f>
        <v>0</v>
      </c>
      <c r="E32" s="69">
        <f t="shared" si="10"/>
        <v>0</v>
      </c>
      <c r="F32" s="69">
        <f t="shared" si="10"/>
        <v>0</v>
      </c>
      <c r="G32" s="69">
        <f t="shared" si="10"/>
        <v>0</v>
      </c>
      <c r="H32" s="69">
        <f t="shared" si="10"/>
        <v>0</v>
      </c>
      <c r="I32" s="69">
        <f t="shared" si="10"/>
        <v>0</v>
      </c>
      <c r="J32" s="69">
        <f t="shared" si="10"/>
        <v>0</v>
      </c>
      <c r="K32" s="69">
        <f t="shared" si="10"/>
        <v>0</v>
      </c>
      <c r="L32" s="69">
        <f t="shared" si="10"/>
        <v>0</v>
      </c>
      <c r="M32" s="69">
        <f t="shared" si="10"/>
        <v>0</v>
      </c>
      <c r="N32" s="69">
        <f t="shared" si="10"/>
        <v>0</v>
      </c>
    </row>
    <row r="33" ht="13.5" thickBot="1"/>
    <row r="34" ht="26.25" thickBot="1">
      <c r="A34" s="96" t="s">
        <v>34</v>
      </c>
    </row>
    <row r="36" spans="1:14" ht="12.75">
      <c r="A36" s="68" t="s">
        <v>35</v>
      </c>
      <c r="B36" s="101" t="s">
        <v>93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2.75">
      <c r="A37" s="68" t="s">
        <v>36</v>
      </c>
      <c r="B37" s="101" t="s">
        <v>95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ht="12.75">
      <c r="A38" s="70" t="s">
        <v>37</v>
      </c>
      <c r="B38" s="97" t="s">
        <v>88</v>
      </c>
      <c r="C38" s="71">
        <f>C36+C37</f>
        <v>0</v>
      </c>
      <c r="D38" s="71">
        <f aca="true" t="shared" si="11" ref="D38:N38">D36+D37</f>
        <v>0</v>
      </c>
      <c r="E38" s="71">
        <f t="shared" si="11"/>
        <v>0</v>
      </c>
      <c r="F38" s="71">
        <f t="shared" si="11"/>
        <v>0</v>
      </c>
      <c r="G38" s="71">
        <f t="shared" si="11"/>
        <v>0</v>
      </c>
      <c r="H38" s="71">
        <f t="shared" si="11"/>
        <v>0</v>
      </c>
      <c r="I38" s="71">
        <f t="shared" si="11"/>
        <v>0</v>
      </c>
      <c r="J38" s="71">
        <f t="shared" si="11"/>
        <v>0</v>
      </c>
      <c r="K38" s="71">
        <f t="shared" si="11"/>
        <v>0</v>
      </c>
      <c r="L38" s="71">
        <f t="shared" si="11"/>
        <v>0</v>
      </c>
      <c r="M38" s="71">
        <f t="shared" si="11"/>
        <v>0</v>
      </c>
      <c r="N38" s="71">
        <f t="shared" si="11"/>
        <v>0</v>
      </c>
    </row>
    <row r="39" ht="13.5" thickBot="1"/>
    <row r="40" ht="26.25" thickBot="1">
      <c r="A40" s="96" t="s">
        <v>38</v>
      </c>
    </row>
    <row r="42" spans="1:14" ht="12.75">
      <c r="A42" s="68" t="s">
        <v>39</v>
      </c>
      <c r="B42" s="97" t="s">
        <v>139</v>
      </c>
      <c r="C42" s="69">
        <f>C38</f>
        <v>0</v>
      </c>
      <c r="D42" s="69">
        <f aca="true" t="shared" si="12" ref="D42:N42">D38</f>
        <v>0</v>
      </c>
      <c r="E42" s="69">
        <f t="shared" si="12"/>
        <v>0</v>
      </c>
      <c r="F42" s="69">
        <f t="shared" si="12"/>
        <v>0</v>
      </c>
      <c r="G42" s="69">
        <f t="shared" si="12"/>
        <v>0</v>
      </c>
      <c r="H42" s="69">
        <f t="shared" si="12"/>
        <v>0</v>
      </c>
      <c r="I42" s="69">
        <f t="shared" si="12"/>
        <v>0</v>
      </c>
      <c r="J42" s="69">
        <f t="shared" si="12"/>
        <v>0</v>
      </c>
      <c r="K42" s="69">
        <f t="shared" si="12"/>
        <v>0</v>
      </c>
      <c r="L42" s="69">
        <f t="shared" si="12"/>
        <v>0</v>
      </c>
      <c r="M42" s="69">
        <f t="shared" si="12"/>
        <v>0</v>
      </c>
      <c r="N42" s="69">
        <f t="shared" si="12"/>
        <v>0</v>
      </c>
    </row>
    <row r="43" spans="1:14" ht="12.75">
      <c r="A43" s="68" t="s">
        <v>40</v>
      </c>
      <c r="B43" s="97" t="s">
        <v>92</v>
      </c>
      <c r="C43" s="69">
        <f>C32</f>
        <v>0</v>
      </c>
      <c r="D43" s="69">
        <f aca="true" t="shared" si="13" ref="D43:N43">D32</f>
        <v>0</v>
      </c>
      <c r="E43" s="69">
        <f t="shared" si="13"/>
        <v>0</v>
      </c>
      <c r="F43" s="69">
        <f t="shared" si="13"/>
        <v>0</v>
      </c>
      <c r="G43" s="69">
        <f t="shared" si="13"/>
        <v>0</v>
      </c>
      <c r="H43" s="69">
        <f t="shared" si="13"/>
        <v>0</v>
      </c>
      <c r="I43" s="69">
        <f t="shared" si="13"/>
        <v>0</v>
      </c>
      <c r="J43" s="69">
        <f t="shared" si="13"/>
        <v>0</v>
      </c>
      <c r="K43" s="69">
        <f t="shared" si="13"/>
        <v>0</v>
      </c>
      <c r="L43" s="69">
        <f t="shared" si="13"/>
        <v>0</v>
      </c>
      <c r="M43" s="69">
        <f t="shared" si="13"/>
        <v>0</v>
      </c>
      <c r="N43" s="69">
        <f t="shared" si="13"/>
        <v>0</v>
      </c>
    </row>
    <row r="44" spans="1:14" ht="12.75">
      <c r="A44" s="70" t="s">
        <v>41</v>
      </c>
      <c r="B44" s="97" t="s">
        <v>88</v>
      </c>
      <c r="C44" s="71" t="str">
        <f>IF(ISERROR(C42/C43)," ",C42/C43)</f>
        <v> </v>
      </c>
      <c r="D44" s="71" t="str">
        <f aca="true" t="shared" si="14" ref="D44:N44">IF(ISERROR(D42/D43)," ",D42/D43)</f>
        <v> </v>
      </c>
      <c r="E44" s="71" t="str">
        <f t="shared" si="14"/>
        <v> </v>
      </c>
      <c r="F44" s="71" t="str">
        <f t="shared" si="14"/>
        <v> </v>
      </c>
      <c r="G44" s="71" t="str">
        <f t="shared" si="14"/>
        <v> </v>
      </c>
      <c r="H44" s="71" t="str">
        <f t="shared" si="14"/>
        <v> </v>
      </c>
      <c r="I44" s="71" t="str">
        <f t="shared" si="14"/>
        <v> </v>
      </c>
      <c r="J44" s="71" t="str">
        <f t="shared" si="14"/>
        <v> </v>
      </c>
      <c r="K44" s="71" t="str">
        <f t="shared" si="14"/>
        <v> </v>
      </c>
      <c r="L44" s="71" t="str">
        <f t="shared" si="14"/>
        <v> </v>
      </c>
      <c r="M44" s="71" t="str">
        <f t="shared" si="14"/>
        <v> </v>
      </c>
      <c r="N44" s="71" t="str">
        <f t="shared" si="14"/>
        <v> </v>
      </c>
    </row>
    <row r="45" ht="13.5" thickBot="1"/>
    <row r="46" ht="26.25" thickBot="1">
      <c r="A46" s="96" t="s">
        <v>42</v>
      </c>
    </row>
    <row r="48" spans="1:14" ht="12.75">
      <c r="A48" s="68" t="s">
        <v>43</v>
      </c>
      <c r="B48" s="97" t="s">
        <v>96</v>
      </c>
      <c r="C48" s="102">
        <f>C28</f>
        <v>0</v>
      </c>
      <c r="D48" s="102">
        <f aca="true" t="shared" si="15" ref="D48:N48">D28</f>
        <v>0</v>
      </c>
      <c r="E48" s="102">
        <f t="shared" si="15"/>
        <v>0</v>
      </c>
      <c r="F48" s="102">
        <f t="shared" si="15"/>
        <v>0</v>
      </c>
      <c r="G48" s="102">
        <f t="shared" si="15"/>
        <v>0</v>
      </c>
      <c r="H48" s="102">
        <f t="shared" si="15"/>
        <v>0</v>
      </c>
      <c r="I48" s="102">
        <f t="shared" si="15"/>
        <v>0</v>
      </c>
      <c r="J48" s="102">
        <f t="shared" si="15"/>
        <v>0</v>
      </c>
      <c r="K48" s="102">
        <f t="shared" si="15"/>
        <v>0</v>
      </c>
      <c r="L48" s="102">
        <f t="shared" si="15"/>
        <v>0</v>
      </c>
      <c r="M48" s="102">
        <f t="shared" si="15"/>
        <v>0</v>
      </c>
      <c r="N48" s="102">
        <f t="shared" si="15"/>
        <v>0</v>
      </c>
    </row>
    <row r="49" spans="1:14" ht="12.75">
      <c r="A49" s="68" t="s">
        <v>44</v>
      </c>
      <c r="B49" s="97" t="s">
        <v>11</v>
      </c>
      <c r="C49" s="69" t="str">
        <f>C44</f>
        <v> </v>
      </c>
      <c r="D49" s="69" t="str">
        <f aca="true" t="shared" si="16" ref="D49:N49">D44</f>
        <v> </v>
      </c>
      <c r="E49" s="69" t="str">
        <f t="shared" si="16"/>
        <v> </v>
      </c>
      <c r="F49" s="69" t="str">
        <f t="shared" si="16"/>
        <v> </v>
      </c>
      <c r="G49" s="69" t="str">
        <f t="shared" si="16"/>
        <v> </v>
      </c>
      <c r="H49" s="69" t="str">
        <f t="shared" si="16"/>
        <v> </v>
      </c>
      <c r="I49" s="69" t="str">
        <f t="shared" si="16"/>
        <v> </v>
      </c>
      <c r="J49" s="69" t="str">
        <f t="shared" si="16"/>
        <v> </v>
      </c>
      <c r="K49" s="69" t="str">
        <f t="shared" si="16"/>
        <v> </v>
      </c>
      <c r="L49" s="69" t="str">
        <f t="shared" si="16"/>
        <v> </v>
      </c>
      <c r="M49" s="69" t="str">
        <f t="shared" si="16"/>
        <v> </v>
      </c>
      <c r="N49" s="69" t="str">
        <f t="shared" si="16"/>
        <v> </v>
      </c>
    </row>
    <row r="50" spans="1:14" ht="12.75">
      <c r="A50" s="70" t="s">
        <v>45</v>
      </c>
      <c r="B50" s="97" t="s">
        <v>88</v>
      </c>
      <c r="C50" s="103">
        <f>IF(ISERROR(C48*C49),,C48*C49)</f>
        <v>0</v>
      </c>
      <c r="D50" s="103">
        <f aca="true" t="shared" si="17" ref="D50:N50">IF(ISERROR(D48*D49),,D48*D49)</f>
        <v>0</v>
      </c>
      <c r="E50" s="103">
        <f t="shared" si="17"/>
        <v>0</v>
      </c>
      <c r="F50" s="103">
        <f t="shared" si="17"/>
        <v>0</v>
      </c>
      <c r="G50" s="103">
        <f t="shared" si="17"/>
        <v>0</v>
      </c>
      <c r="H50" s="103">
        <f t="shared" si="17"/>
        <v>0</v>
      </c>
      <c r="I50" s="103">
        <f t="shared" si="17"/>
        <v>0</v>
      </c>
      <c r="J50" s="103">
        <f t="shared" si="17"/>
        <v>0</v>
      </c>
      <c r="K50" s="103">
        <f t="shared" si="17"/>
        <v>0</v>
      </c>
      <c r="L50" s="103">
        <f t="shared" si="17"/>
        <v>0</v>
      </c>
      <c r="M50" s="103">
        <f t="shared" si="17"/>
        <v>0</v>
      </c>
      <c r="N50" s="103">
        <f t="shared" si="17"/>
        <v>0</v>
      </c>
    </row>
  </sheetData>
  <sheetProtection sheet="1"/>
  <printOptions/>
  <pageMargins left="0.7" right="0.7" top="0.75" bottom="0.75" header="0.3" footer="0.3"/>
  <pageSetup horizontalDpi="600" verticalDpi="600" orientation="landscape" paperSize="5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18"/>
  <sheetViews>
    <sheetView showZeros="0" zoomScalePageLayoutView="0" workbookViewId="0" topLeftCell="A1">
      <selection activeCell="C21" sqref="C21"/>
    </sheetView>
  </sheetViews>
  <sheetFormatPr defaultColWidth="9.140625" defaultRowHeight="15"/>
  <cols>
    <col min="1" max="1" width="12.28125" style="44" customWidth="1"/>
    <col min="2" max="2" width="11.7109375" style="44" customWidth="1"/>
    <col min="3" max="3" width="8.00390625" style="44" customWidth="1"/>
    <col min="4" max="4" width="18.140625" style="44" customWidth="1"/>
    <col min="5" max="5" width="11.57421875" style="64" customWidth="1"/>
    <col min="6" max="16384" width="9.140625" style="44" customWidth="1"/>
  </cols>
  <sheetData>
    <row r="1" spans="1:10" ht="12.75">
      <c r="A1" s="63"/>
      <c r="B1" s="62"/>
      <c r="C1" s="63"/>
      <c r="D1" s="63"/>
      <c r="E1" s="77"/>
      <c r="J1" s="64" t="s">
        <v>103</v>
      </c>
    </row>
    <row r="2" spans="1:5" ht="15.75" customHeight="1">
      <c r="A2" s="78"/>
      <c r="B2" s="65"/>
      <c r="C2" s="65"/>
      <c r="D2" s="61"/>
      <c r="E2" s="77"/>
    </row>
    <row r="3" spans="1:5" ht="12.75">
      <c r="A3" s="78"/>
      <c r="B3" s="63"/>
      <c r="C3" s="63"/>
      <c r="D3" s="61"/>
      <c r="E3" s="77"/>
    </row>
    <row r="5" spans="5:11" ht="12.75">
      <c r="E5" s="67"/>
      <c r="K5" s="64" t="s">
        <v>2</v>
      </c>
    </row>
    <row r="6" spans="1:17" ht="12.75">
      <c r="A6" s="75" t="s">
        <v>46</v>
      </c>
      <c r="B6" s="79"/>
      <c r="C6" s="79"/>
      <c r="D6" s="76"/>
      <c r="E6" s="67"/>
      <c r="F6" s="67">
        <v>1</v>
      </c>
      <c r="G6" s="67">
        <v>2</v>
      </c>
      <c r="H6" s="67">
        <v>3</v>
      </c>
      <c r="I6" s="67">
        <v>4</v>
      </c>
      <c r="J6" s="67">
        <v>5</v>
      </c>
      <c r="K6" s="67">
        <v>6</v>
      </c>
      <c r="L6" s="67">
        <v>7</v>
      </c>
      <c r="M6" s="67">
        <v>8</v>
      </c>
      <c r="N6" s="67">
        <v>9</v>
      </c>
      <c r="O6" s="67">
        <v>10</v>
      </c>
      <c r="P6" s="67">
        <v>11</v>
      </c>
      <c r="Q6" s="67">
        <v>12</v>
      </c>
    </row>
    <row r="7" spans="5:17" ht="12.75">
      <c r="E7" s="61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ht="12.75">
      <c r="A8" s="80" t="s">
        <v>47</v>
      </c>
      <c r="B8" s="80"/>
      <c r="C8" s="80"/>
      <c r="D8" s="80"/>
      <c r="E8" s="71" t="s">
        <v>97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spans="1:17" ht="12.75">
      <c r="A9" s="82" t="s">
        <v>48</v>
      </c>
      <c r="B9" s="83"/>
      <c r="C9" s="83"/>
      <c r="D9" s="84"/>
      <c r="E9" s="85" t="s">
        <v>11</v>
      </c>
      <c r="F9" s="86">
        <v>21</v>
      </c>
      <c r="G9" s="86">
        <v>21</v>
      </c>
      <c r="H9" s="86">
        <v>21</v>
      </c>
      <c r="I9" s="86">
        <v>21</v>
      </c>
      <c r="J9" s="86">
        <v>21</v>
      </c>
      <c r="K9" s="86">
        <v>21</v>
      </c>
      <c r="L9" s="86">
        <v>21</v>
      </c>
      <c r="M9" s="86">
        <v>21</v>
      </c>
      <c r="N9" s="86">
        <v>21</v>
      </c>
      <c r="O9" s="86">
        <v>21</v>
      </c>
      <c r="P9" s="86">
        <v>21</v>
      </c>
      <c r="Q9" s="86">
        <v>21</v>
      </c>
    </row>
    <row r="10" spans="1:17" ht="12.75">
      <c r="A10" s="87" t="s">
        <v>49</v>
      </c>
      <c r="B10" s="87"/>
      <c r="C10" s="87"/>
      <c r="D10" s="87"/>
      <c r="E10" s="71" t="s">
        <v>88</v>
      </c>
      <c r="F10" s="86">
        <f>IF(ISERROR(F8*F9)," ",F8*F9)</f>
        <v>0</v>
      </c>
      <c r="G10" s="86">
        <f>IF(ISERROR(G8*G9)," ",G8*G9)</f>
        <v>0</v>
      </c>
      <c r="H10" s="86">
        <f aca="true" t="shared" si="0" ref="H10:Q10">IF(ISERROR(H8*H9)," ",H8*H9)</f>
        <v>0</v>
      </c>
      <c r="I10" s="86">
        <f t="shared" si="0"/>
        <v>0</v>
      </c>
      <c r="J10" s="86">
        <f t="shared" si="0"/>
        <v>0</v>
      </c>
      <c r="K10" s="86">
        <f t="shared" si="0"/>
        <v>0</v>
      </c>
      <c r="L10" s="86">
        <f t="shared" si="0"/>
        <v>0</v>
      </c>
      <c r="M10" s="86">
        <f t="shared" si="0"/>
        <v>0</v>
      </c>
      <c r="N10" s="86">
        <f t="shared" si="0"/>
        <v>0</v>
      </c>
      <c r="O10" s="86">
        <f t="shared" si="0"/>
        <v>0</v>
      </c>
      <c r="P10" s="86">
        <f t="shared" si="0"/>
        <v>0</v>
      </c>
      <c r="Q10" s="86">
        <f t="shared" si="0"/>
        <v>0</v>
      </c>
    </row>
    <row r="11" spans="1:17" ht="12.75">
      <c r="A11" s="80" t="s">
        <v>50</v>
      </c>
      <c r="B11" s="80"/>
      <c r="C11" s="80"/>
      <c r="D11" s="80"/>
      <c r="E11" s="71" t="s">
        <v>11</v>
      </c>
      <c r="F11" s="88" t="s">
        <v>137</v>
      </c>
      <c r="G11" s="88" t="s">
        <v>137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1:17" ht="12.75">
      <c r="A12" s="89" t="s">
        <v>51</v>
      </c>
      <c r="B12" s="83"/>
      <c r="C12" s="83"/>
      <c r="D12" s="84"/>
      <c r="E12" s="85" t="s">
        <v>88</v>
      </c>
      <c r="F12" s="90">
        <f>IF(ISERROR(F10*F11),,F10*F11)</f>
        <v>0</v>
      </c>
      <c r="G12" s="90">
        <f aca="true" t="shared" si="1" ref="G12:Q12">IF(ISERROR(G10*G11),,G10*G11)</f>
        <v>0</v>
      </c>
      <c r="H12" s="90">
        <f t="shared" si="1"/>
        <v>0</v>
      </c>
      <c r="I12" s="90">
        <f t="shared" si="1"/>
        <v>0</v>
      </c>
      <c r="J12" s="90">
        <f t="shared" si="1"/>
        <v>0</v>
      </c>
      <c r="K12" s="90">
        <f t="shared" si="1"/>
        <v>0</v>
      </c>
      <c r="L12" s="90">
        <f t="shared" si="1"/>
        <v>0</v>
      </c>
      <c r="M12" s="90">
        <f t="shared" si="1"/>
        <v>0</v>
      </c>
      <c r="N12" s="90">
        <f t="shared" si="1"/>
        <v>0</v>
      </c>
      <c r="O12" s="90">
        <f t="shared" si="1"/>
        <v>0</v>
      </c>
      <c r="P12" s="90">
        <f t="shared" si="1"/>
        <v>0</v>
      </c>
      <c r="Q12" s="90">
        <f t="shared" si="1"/>
        <v>0</v>
      </c>
    </row>
    <row r="14" spans="1:7" ht="12.75">
      <c r="A14" s="75" t="s">
        <v>52</v>
      </c>
      <c r="B14" s="79"/>
      <c r="C14" s="79"/>
      <c r="D14" s="79"/>
      <c r="E14" s="91"/>
      <c r="F14" s="76"/>
      <c r="G14" s="76"/>
    </row>
    <row r="16" spans="1:17" ht="12.75">
      <c r="A16" s="82" t="s">
        <v>43</v>
      </c>
      <c r="B16" s="83"/>
      <c r="C16" s="83"/>
      <c r="D16" s="84"/>
      <c r="E16" s="85" t="s">
        <v>102</v>
      </c>
      <c r="F16" s="48">
        <f>F12</f>
        <v>0</v>
      </c>
      <c r="G16" s="48">
        <f>G12</f>
        <v>0</v>
      </c>
      <c r="H16" s="48">
        <f aca="true" t="shared" si="2" ref="H16:Q16">H12</f>
        <v>0</v>
      </c>
      <c r="I16" s="48">
        <f t="shared" si="2"/>
        <v>0</v>
      </c>
      <c r="J16" s="48">
        <f t="shared" si="2"/>
        <v>0</v>
      </c>
      <c r="K16" s="48">
        <f t="shared" si="2"/>
        <v>0</v>
      </c>
      <c r="L16" s="48">
        <f t="shared" si="2"/>
        <v>0</v>
      </c>
      <c r="M16" s="48">
        <f t="shared" si="2"/>
        <v>0</v>
      </c>
      <c r="N16" s="48">
        <f t="shared" si="2"/>
        <v>0</v>
      </c>
      <c r="O16" s="48">
        <f t="shared" si="2"/>
        <v>0</v>
      </c>
      <c r="P16" s="48">
        <f t="shared" si="2"/>
        <v>0</v>
      </c>
      <c r="Q16" s="48">
        <f t="shared" si="2"/>
        <v>0</v>
      </c>
    </row>
    <row r="17" spans="1:17" ht="12.75">
      <c r="A17" s="92" t="s">
        <v>53</v>
      </c>
      <c r="B17" s="92"/>
      <c r="C17" s="92"/>
      <c r="D17" s="92"/>
      <c r="E17" s="71" t="s">
        <v>11</v>
      </c>
      <c r="F17" s="69" t="str">
        <f>'1. Paper Stock'!C44</f>
        <v> </v>
      </c>
      <c r="G17" s="69" t="str">
        <f>'1. Paper Stock'!D44</f>
        <v> </v>
      </c>
      <c r="H17" s="69" t="str">
        <f>'1. Paper Stock'!E44</f>
        <v> </v>
      </c>
      <c r="I17" s="69" t="str">
        <f>'1. Paper Stock'!F44</f>
        <v> </v>
      </c>
      <c r="J17" s="69" t="str">
        <f>'1. Paper Stock'!G44</f>
        <v> </v>
      </c>
      <c r="K17" s="69" t="str">
        <f>'1. Paper Stock'!H44</f>
        <v> </v>
      </c>
      <c r="L17" s="69" t="str">
        <f>'1. Paper Stock'!I44</f>
        <v> </v>
      </c>
      <c r="M17" s="69" t="str">
        <f>'1. Paper Stock'!J44</f>
        <v> </v>
      </c>
      <c r="N17" s="69" t="str">
        <f>'1. Paper Stock'!K44</f>
        <v> </v>
      </c>
      <c r="O17" s="69" t="str">
        <f>'1. Paper Stock'!L44</f>
        <v> </v>
      </c>
      <c r="P17" s="69" t="str">
        <f>'1. Paper Stock'!M44</f>
        <v> </v>
      </c>
      <c r="Q17" s="69" t="str">
        <f>'1. Paper Stock'!N44</f>
        <v> </v>
      </c>
    </row>
    <row r="18" spans="1:17" s="64" customFormat="1" ht="12.75">
      <c r="A18" s="89" t="s">
        <v>54</v>
      </c>
      <c r="B18" s="93"/>
      <c r="C18" s="93"/>
      <c r="D18" s="85"/>
      <c r="E18" s="85" t="s">
        <v>88</v>
      </c>
      <c r="F18" s="90">
        <f>IF(ISERROR(F16*F17),,F16*F17)</f>
        <v>0</v>
      </c>
      <c r="G18" s="90">
        <f aca="true" t="shared" si="3" ref="G18:Q18">IF(ISERROR(G16*G17),,G16*G17)</f>
        <v>0</v>
      </c>
      <c r="H18" s="90">
        <f t="shared" si="3"/>
        <v>0</v>
      </c>
      <c r="I18" s="90">
        <f t="shared" si="3"/>
        <v>0</v>
      </c>
      <c r="J18" s="90">
        <f t="shared" si="3"/>
        <v>0</v>
      </c>
      <c r="K18" s="90">
        <f t="shared" si="3"/>
        <v>0</v>
      </c>
      <c r="L18" s="90">
        <f t="shared" si="3"/>
        <v>0</v>
      </c>
      <c r="M18" s="90">
        <f t="shared" si="3"/>
        <v>0</v>
      </c>
      <c r="N18" s="90">
        <f t="shared" si="3"/>
        <v>0</v>
      </c>
      <c r="O18" s="90">
        <f t="shared" si="3"/>
        <v>0</v>
      </c>
      <c r="P18" s="90">
        <f t="shared" si="3"/>
        <v>0</v>
      </c>
      <c r="Q18" s="90">
        <f t="shared" si="3"/>
        <v>0</v>
      </c>
    </row>
  </sheetData>
  <sheetProtection sheet="1"/>
  <printOptions/>
  <pageMargins left="0.23" right="0.22" top="0.75" bottom="0.75" header="0.28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7"/>
  <sheetViews>
    <sheetView zoomScalePageLayoutView="0" workbookViewId="0" topLeftCell="A1">
      <selection activeCell="C19" sqref="C19:C20"/>
    </sheetView>
  </sheetViews>
  <sheetFormatPr defaultColWidth="9.140625" defaultRowHeight="15"/>
  <cols>
    <col min="1" max="1" width="45.421875" style="44" customWidth="1"/>
    <col min="2" max="2" width="9.8515625" style="44" bestFit="1" customWidth="1"/>
    <col min="3" max="16384" width="9.140625" style="44" customWidth="1"/>
  </cols>
  <sheetData>
    <row r="1" spans="1:7" ht="12.75">
      <c r="A1" s="61"/>
      <c r="B1" s="62"/>
      <c r="C1" s="63"/>
      <c r="D1" s="63"/>
      <c r="G1" s="64" t="s">
        <v>104</v>
      </c>
    </row>
    <row r="2" spans="1:3" ht="12.75">
      <c r="A2" s="61"/>
      <c r="B2" s="61"/>
      <c r="C2" s="65"/>
    </row>
    <row r="3" spans="1:3" ht="12.75">
      <c r="A3" s="61"/>
      <c r="B3" s="61"/>
      <c r="C3" s="63"/>
    </row>
    <row r="4" spans="1:8" ht="12.75">
      <c r="A4" s="63"/>
      <c r="B4" s="63"/>
      <c r="H4" s="64" t="s">
        <v>2</v>
      </c>
    </row>
    <row r="5" spans="1:14" ht="12.75">
      <c r="A5" s="66" t="s">
        <v>55</v>
      </c>
      <c r="B5" s="63"/>
      <c r="C5" s="67">
        <v>1</v>
      </c>
      <c r="D5" s="67">
        <v>2</v>
      </c>
      <c r="E5" s="67">
        <v>3</v>
      </c>
      <c r="F5" s="67">
        <v>4</v>
      </c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  <c r="M5" s="67">
        <v>11</v>
      </c>
      <c r="N5" s="67">
        <v>12</v>
      </c>
    </row>
    <row r="6" ht="12.75">
      <c r="B6" s="64"/>
    </row>
    <row r="7" spans="1:14" ht="12.75">
      <c r="A7" s="68" t="s">
        <v>98</v>
      </c>
      <c r="B7" s="69" t="s">
        <v>99</v>
      </c>
      <c r="C7" s="14" t="s">
        <v>28</v>
      </c>
      <c r="D7" s="14" t="s">
        <v>28</v>
      </c>
      <c r="E7" s="14" t="s">
        <v>28</v>
      </c>
      <c r="F7" s="14" t="s">
        <v>28</v>
      </c>
      <c r="G7" s="14" t="s">
        <v>28</v>
      </c>
      <c r="H7" s="14" t="s">
        <v>28</v>
      </c>
      <c r="I7" s="14" t="s">
        <v>28</v>
      </c>
      <c r="J7" s="14" t="s">
        <v>28</v>
      </c>
      <c r="K7" s="14" t="s">
        <v>28</v>
      </c>
      <c r="L7" s="14" t="s">
        <v>28</v>
      </c>
      <c r="M7" s="14" t="s">
        <v>28</v>
      </c>
      <c r="N7" s="14" t="s">
        <v>28</v>
      </c>
    </row>
    <row r="8" spans="1:14" ht="25.5">
      <c r="A8" s="68" t="s">
        <v>56</v>
      </c>
      <c r="B8" s="69" t="s">
        <v>95</v>
      </c>
      <c r="C8" s="14" t="s">
        <v>28</v>
      </c>
      <c r="D8" s="14" t="s">
        <v>28</v>
      </c>
      <c r="E8" s="14" t="s">
        <v>28</v>
      </c>
      <c r="F8" s="14" t="s">
        <v>28</v>
      </c>
      <c r="G8" s="14" t="s">
        <v>28</v>
      </c>
      <c r="H8" s="14" t="s">
        <v>28</v>
      </c>
      <c r="I8" s="14" t="s">
        <v>28</v>
      </c>
      <c r="J8" s="14" t="s">
        <v>28</v>
      </c>
      <c r="K8" s="14" t="s">
        <v>28</v>
      </c>
      <c r="L8" s="14" t="s">
        <v>28</v>
      </c>
      <c r="M8" s="14" t="s">
        <v>28</v>
      </c>
      <c r="N8" s="14" t="s">
        <v>28</v>
      </c>
    </row>
    <row r="9" spans="1:14" ht="12.75">
      <c r="A9" s="70" t="s">
        <v>57</v>
      </c>
      <c r="B9" s="71" t="s">
        <v>88</v>
      </c>
      <c r="C9" s="72">
        <f>IF(ISERROR(C7+C8),,C7+C8)</f>
        <v>0</v>
      </c>
      <c r="D9" s="72">
        <f aca="true" t="shared" si="0" ref="D9:N9">IF(ISERROR(D7+D8),,D7+D8)</f>
        <v>0</v>
      </c>
      <c r="E9" s="72">
        <f t="shared" si="0"/>
        <v>0</v>
      </c>
      <c r="F9" s="72">
        <f t="shared" si="0"/>
        <v>0</v>
      </c>
      <c r="G9" s="72">
        <f t="shared" si="0"/>
        <v>0</v>
      </c>
      <c r="H9" s="72">
        <f t="shared" si="0"/>
        <v>0</v>
      </c>
      <c r="I9" s="72">
        <f t="shared" si="0"/>
        <v>0</v>
      </c>
      <c r="J9" s="72">
        <f t="shared" si="0"/>
        <v>0</v>
      </c>
      <c r="K9" s="72">
        <f t="shared" si="0"/>
        <v>0</v>
      </c>
      <c r="L9" s="72">
        <f t="shared" si="0"/>
        <v>0</v>
      </c>
      <c r="M9" s="72">
        <f t="shared" si="0"/>
        <v>0</v>
      </c>
      <c r="N9" s="72">
        <f t="shared" si="0"/>
        <v>0</v>
      </c>
    </row>
    <row r="10" spans="1:14" ht="25.5">
      <c r="A10" s="68" t="s">
        <v>58</v>
      </c>
      <c r="B10" s="69" t="s">
        <v>92</v>
      </c>
      <c r="C10" s="47" t="s">
        <v>60</v>
      </c>
      <c r="D10" s="47" t="s">
        <v>60</v>
      </c>
      <c r="E10" s="47" t="s">
        <v>60</v>
      </c>
      <c r="F10" s="47" t="s">
        <v>60</v>
      </c>
      <c r="G10" s="47" t="s">
        <v>60</v>
      </c>
      <c r="H10" s="47" t="s">
        <v>60</v>
      </c>
      <c r="I10" s="47" t="s">
        <v>60</v>
      </c>
      <c r="J10" s="47" t="s">
        <v>60</v>
      </c>
      <c r="K10" s="47" t="s">
        <v>60</v>
      </c>
      <c r="L10" s="47" t="s">
        <v>60</v>
      </c>
      <c r="M10" s="47" t="s">
        <v>60</v>
      </c>
      <c r="N10" s="47" t="s">
        <v>60</v>
      </c>
    </row>
    <row r="11" spans="1:14" s="64" customFormat="1" ht="12.75">
      <c r="A11" s="70" t="s">
        <v>59</v>
      </c>
      <c r="B11" s="71" t="s">
        <v>88</v>
      </c>
      <c r="C11" s="72">
        <f>IF(ISERROR(C9/C10),,C9/C10)</f>
        <v>0</v>
      </c>
      <c r="D11" s="72">
        <f aca="true" t="shared" si="1" ref="D11:N11">IF(ISERROR(D9/D10),,D9/D10)</f>
        <v>0</v>
      </c>
      <c r="E11" s="72">
        <f t="shared" si="1"/>
        <v>0</v>
      </c>
      <c r="F11" s="72">
        <f t="shared" si="1"/>
        <v>0</v>
      </c>
      <c r="G11" s="72">
        <f t="shared" si="1"/>
        <v>0</v>
      </c>
      <c r="H11" s="72">
        <f t="shared" si="1"/>
        <v>0</v>
      </c>
      <c r="I11" s="72">
        <f t="shared" si="1"/>
        <v>0</v>
      </c>
      <c r="J11" s="72">
        <f t="shared" si="1"/>
        <v>0</v>
      </c>
      <c r="K11" s="72">
        <f t="shared" si="1"/>
        <v>0</v>
      </c>
      <c r="L11" s="72">
        <f t="shared" si="1"/>
        <v>0</v>
      </c>
      <c r="M11" s="72">
        <f t="shared" si="1"/>
        <v>0</v>
      </c>
      <c r="N11" s="72">
        <f t="shared" si="1"/>
        <v>0</v>
      </c>
    </row>
    <row r="12" spans="1:3" ht="12.75">
      <c r="A12" s="73"/>
      <c r="B12" s="74"/>
      <c r="C12" s="63"/>
    </row>
    <row r="13" spans="1:3" ht="12.75">
      <c r="A13" s="75" t="s">
        <v>61</v>
      </c>
      <c r="B13" s="76"/>
      <c r="C13" s="76"/>
    </row>
    <row r="15" spans="1:14" ht="12.75">
      <c r="A15" s="69" t="s">
        <v>43</v>
      </c>
      <c r="B15" s="69" t="s">
        <v>101</v>
      </c>
      <c r="C15" s="40">
        <f>C11</f>
        <v>0</v>
      </c>
      <c r="D15" s="40">
        <f aca="true" t="shared" si="2" ref="D15:N15">D11</f>
        <v>0</v>
      </c>
      <c r="E15" s="40">
        <f t="shared" si="2"/>
        <v>0</v>
      </c>
      <c r="F15" s="40">
        <f t="shared" si="2"/>
        <v>0</v>
      </c>
      <c r="G15" s="40">
        <f t="shared" si="2"/>
        <v>0</v>
      </c>
      <c r="H15" s="40">
        <f t="shared" si="2"/>
        <v>0</v>
      </c>
      <c r="I15" s="40">
        <f t="shared" si="2"/>
        <v>0</v>
      </c>
      <c r="J15" s="40">
        <f t="shared" si="2"/>
        <v>0</v>
      </c>
      <c r="K15" s="40">
        <f t="shared" si="2"/>
        <v>0</v>
      </c>
      <c r="L15" s="40">
        <f t="shared" si="2"/>
        <v>0</v>
      </c>
      <c r="M15" s="40">
        <f t="shared" si="2"/>
        <v>0</v>
      </c>
      <c r="N15" s="40">
        <f t="shared" si="2"/>
        <v>0</v>
      </c>
    </row>
    <row r="16" spans="1:14" ht="12.75">
      <c r="A16" s="69" t="s">
        <v>53</v>
      </c>
      <c r="B16" s="69" t="s">
        <v>11</v>
      </c>
      <c r="C16" s="27" t="str">
        <f>'1. Paper Stock'!C44</f>
        <v> </v>
      </c>
      <c r="D16" s="27" t="str">
        <f>'1. Paper Stock'!D44</f>
        <v> </v>
      </c>
      <c r="E16" s="27" t="str">
        <f>'1. Paper Stock'!E44</f>
        <v> </v>
      </c>
      <c r="F16" s="27" t="str">
        <f>'1. Paper Stock'!F44</f>
        <v> </v>
      </c>
      <c r="G16" s="27" t="str">
        <f>'1. Paper Stock'!G44</f>
        <v> </v>
      </c>
      <c r="H16" s="27" t="str">
        <f>'1. Paper Stock'!H44</f>
        <v> </v>
      </c>
      <c r="I16" s="27" t="str">
        <f>'1. Paper Stock'!I44</f>
        <v> </v>
      </c>
      <c r="J16" s="27" t="str">
        <f>'1. Paper Stock'!J44</f>
        <v> </v>
      </c>
      <c r="K16" s="27" t="str">
        <f>'1. Paper Stock'!K44</f>
        <v> </v>
      </c>
      <c r="L16" s="27" t="str">
        <f>'1. Paper Stock'!L44</f>
        <v> </v>
      </c>
      <c r="M16" s="27" t="str">
        <f>'1. Paper Stock'!M44</f>
        <v> </v>
      </c>
      <c r="N16" s="27" t="str">
        <f>'1. Paper Stock'!N44</f>
        <v> </v>
      </c>
    </row>
    <row r="17" spans="1:14" s="64" customFormat="1" ht="12.75">
      <c r="A17" s="71" t="s">
        <v>62</v>
      </c>
      <c r="B17" s="71" t="s">
        <v>88</v>
      </c>
      <c r="C17" s="35">
        <f>IF(ISERROR(C15*C16),,C15*C16)</f>
        <v>0</v>
      </c>
      <c r="D17" s="35">
        <f aca="true" t="shared" si="3" ref="D17:N17">IF(ISERROR(D15*D16),,D15*D16)</f>
        <v>0</v>
      </c>
      <c r="E17" s="35">
        <f t="shared" si="3"/>
        <v>0</v>
      </c>
      <c r="F17" s="35">
        <f t="shared" si="3"/>
        <v>0</v>
      </c>
      <c r="G17" s="35">
        <f t="shared" si="3"/>
        <v>0</v>
      </c>
      <c r="H17" s="35">
        <f t="shared" si="3"/>
        <v>0</v>
      </c>
      <c r="I17" s="35">
        <f t="shared" si="3"/>
        <v>0</v>
      </c>
      <c r="J17" s="35">
        <f t="shared" si="3"/>
        <v>0</v>
      </c>
      <c r="K17" s="35">
        <f t="shared" si="3"/>
        <v>0</v>
      </c>
      <c r="L17" s="35">
        <f t="shared" si="3"/>
        <v>0</v>
      </c>
      <c r="M17" s="35">
        <f t="shared" si="3"/>
        <v>0</v>
      </c>
      <c r="N17" s="35">
        <f t="shared" si="3"/>
        <v>0</v>
      </c>
    </row>
  </sheetData>
  <sheetProtection sheet="1"/>
  <printOptions/>
  <pageMargins left="0.24" right="0.39" top="0.75" bottom="0.7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17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37.8515625" style="16" customWidth="1"/>
    <col min="2" max="2" width="0.9921875" style="16" hidden="1" customWidth="1"/>
    <col min="3" max="3" width="2.00390625" style="16" hidden="1" customWidth="1"/>
    <col min="4" max="4" width="1.28515625" style="16" hidden="1" customWidth="1"/>
    <col min="5" max="5" width="0.9921875" style="16" hidden="1" customWidth="1"/>
    <col min="6" max="6" width="1.421875" style="16" hidden="1" customWidth="1"/>
    <col min="7" max="7" width="1.57421875" style="16" hidden="1" customWidth="1"/>
    <col min="8" max="8" width="0.9921875" style="16" hidden="1" customWidth="1"/>
    <col min="9" max="16384" width="9.140625" style="16" customWidth="1"/>
  </cols>
  <sheetData>
    <row r="1" ht="12.75">
      <c r="N1" s="17" t="s">
        <v>105</v>
      </c>
    </row>
    <row r="4" ht="12.75">
      <c r="O4" s="17" t="s">
        <v>2</v>
      </c>
    </row>
    <row r="5" spans="1:21" ht="12.75">
      <c r="A5" s="51" t="s">
        <v>63</v>
      </c>
      <c r="B5" s="52"/>
      <c r="C5" s="52"/>
      <c r="D5" s="52"/>
      <c r="E5" s="52"/>
      <c r="F5" s="53"/>
      <c r="G5" s="52"/>
      <c r="H5" s="53"/>
      <c r="I5" s="53"/>
      <c r="J5" s="26">
        <v>1</v>
      </c>
      <c r="K5" s="26">
        <v>2</v>
      </c>
      <c r="L5" s="26">
        <v>3</v>
      </c>
      <c r="M5" s="26">
        <v>4</v>
      </c>
      <c r="N5" s="26">
        <v>5</v>
      </c>
      <c r="O5" s="26">
        <v>6</v>
      </c>
      <c r="P5" s="26">
        <v>7</v>
      </c>
      <c r="Q5" s="26">
        <v>8</v>
      </c>
      <c r="R5" s="26">
        <v>9</v>
      </c>
      <c r="S5" s="26">
        <v>10</v>
      </c>
      <c r="T5" s="26">
        <v>11</v>
      </c>
      <c r="U5" s="26">
        <v>12</v>
      </c>
    </row>
    <row r="7" spans="1:21" ht="48.75" customHeight="1">
      <c r="A7" s="54" t="s">
        <v>64</v>
      </c>
      <c r="B7" s="38"/>
      <c r="C7" s="38"/>
      <c r="D7" s="38"/>
      <c r="E7" s="38"/>
      <c r="F7" s="38"/>
      <c r="G7" s="38"/>
      <c r="H7" s="39"/>
      <c r="I7" s="55" t="s">
        <v>96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2.75">
      <c r="A8" s="120" t="s">
        <v>65</v>
      </c>
      <c r="B8" s="121"/>
      <c r="C8" s="121"/>
      <c r="D8" s="121"/>
      <c r="E8" s="121"/>
      <c r="F8" s="121"/>
      <c r="G8" s="121"/>
      <c r="H8" s="122"/>
      <c r="I8" s="27" t="s">
        <v>92</v>
      </c>
      <c r="J8" s="28" t="s">
        <v>69</v>
      </c>
      <c r="K8" s="28" t="s">
        <v>69</v>
      </c>
      <c r="L8" s="28" t="s">
        <v>69</v>
      </c>
      <c r="M8" s="28" t="s">
        <v>69</v>
      </c>
      <c r="N8" s="28" t="s">
        <v>69</v>
      </c>
      <c r="O8" s="28" t="s">
        <v>69</v>
      </c>
      <c r="P8" s="28" t="s">
        <v>69</v>
      </c>
      <c r="Q8" s="28" t="s">
        <v>69</v>
      </c>
      <c r="R8" s="28" t="s">
        <v>69</v>
      </c>
      <c r="S8" s="28" t="s">
        <v>69</v>
      </c>
      <c r="T8" s="28" t="s">
        <v>69</v>
      </c>
      <c r="U8" s="28" t="s">
        <v>69</v>
      </c>
    </row>
    <row r="9" spans="1:21" ht="12.75">
      <c r="A9" s="123" t="s">
        <v>66</v>
      </c>
      <c r="B9" s="124"/>
      <c r="C9" s="124"/>
      <c r="D9" s="124"/>
      <c r="E9" s="124"/>
      <c r="F9" s="124"/>
      <c r="G9" s="124"/>
      <c r="H9" s="125"/>
      <c r="I9" s="30" t="s">
        <v>88</v>
      </c>
      <c r="J9" s="35">
        <f>IF(ISERROR(J5/J8),,J5/J8)</f>
        <v>0</v>
      </c>
      <c r="K9" s="35">
        <f aca="true" t="shared" si="0" ref="K9:U9">IF(ISERROR(K5/K8),,K5/K8)</f>
        <v>0</v>
      </c>
      <c r="L9" s="35">
        <f t="shared" si="0"/>
        <v>0</v>
      </c>
      <c r="M9" s="35">
        <f t="shared" si="0"/>
        <v>0</v>
      </c>
      <c r="N9" s="35">
        <f t="shared" si="0"/>
        <v>0</v>
      </c>
      <c r="O9" s="35">
        <f t="shared" si="0"/>
        <v>0</v>
      </c>
      <c r="P9" s="35">
        <f t="shared" si="0"/>
        <v>0</v>
      </c>
      <c r="Q9" s="35">
        <f t="shared" si="0"/>
        <v>0</v>
      </c>
      <c r="R9" s="35">
        <f t="shared" si="0"/>
        <v>0</v>
      </c>
      <c r="S9" s="35">
        <f t="shared" si="0"/>
        <v>0</v>
      </c>
      <c r="T9" s="35">
        <f t="shared" si="0"/>
        <v>0</v>
      </c>
      <c r="U9" s="35">
        <f t="shared" si="0"/>
        <v>0</v>
      </c>
    </row>
    <row r="10" spans="1:21" ht="12.75">
      <c r="A10" s="120" t="s">
        <v>67</v>
      </c>
      <c r="B10" s="121"/>
      <c r="C10" s="121"/>
      <c r="D10" s="121"/>
      <c r="E10" s="121"/>
      <c r="F10" s="121"/>
      <c r="G10" s="121"/>
      <c r="H10" s="122"/>
      <c r="I10" s="27" t="s">
        <v>95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s="17" customFormat="1" ht="12.75">
      <c r="A11" s="123" t="s">
        <v>68</v>
      </c>
      <c r="B11" s="124"/>
      <c r="C11" s="124"/>
      <c r="D11" s="124"/>
      <c r="E11" s="124"/>
      <c r="F11" s="124"/>
      <c r="G11" s="124"/>
      <c r="H11" s="125"/>
      <c r="I11" s="30" t="s">
        <v>88</v>
      </c>
      <c r="J11" s="35">
        <f>IF(ISERROR(J9+J10),,J9+J10)</f>
        <v>0</v>
      </c>
      <c r="K11" s="35">
        <f aca="true" t="shared" si="1" ref="K11:U11">IF(ISERROR(K9+K10),,K9+K10)</f>
        <v>0</v>
      </c>
      <c r="L11" s="35">
        <f t="shared" si="1"/>
        <v>0</v>
      </c>
      <c r="M11" s="35">
        <f t="shared" si="1"/>
        <v>0</v>
      </c>
      <c r="N11" s="35">
        <f t="shared" si="1"/>
        <v>0</v>
      </c>
      <c r="O11" s="35">
        <f t="shared" si="1"/>
        <v>0</v>
      </c>
      <c r="P11" s="35">
        <f t="shared" si="1"/>
        <v>0</v>
      </c>
      <c r="Q11" s="35">
        <f t="shared" si="1"/>
        <v>0</v>
      </c>
      <c r="R11" s="35">
        <f t="shared" si="1"/>
        <v>0</v>
      </c>
      <c r="S11" s="35">
        <f t="shared" si="1"/>
        <v>0</v>
      </c>
      <c r="T11" s="35">
        <f t="shared" si="1"/>
        <v>0</v>
      </c>
      <c r="U11" s="35">
        <f t="shared" si="1"/>
        <v>0</v>
      </c>
    </row>
    <row r="12" spans="1:8" ht="12.75">
      <c r="A12" s="36"/>
      <c r="B12" s="36"/>
      <c r="C12" s="36"/>
      <c r="D12" s="36"/>
      <c r="E12" s="36"/>
      <c r="F12" s="36"/>
      <c r="G12" s="36"/>
      <c r="H12" s="36"/>
    </row>
    <row r="13" spans="1:12" ht="12.75">
      <c r="A13" s="56" t="s">
        <v>70</v>
      </c>
      <c r="B13" s="57"/>
      <c r="C13" s="57"/>
      <c r="D13" s="57"/>
      <c r="E13" s="57"/>
      <c r="F13" s="57"/>
      <c r="G13" s="57"/>
      <c r="H13" s="58"/>
      <c r="I13" s="52"/>
      <c r="J13" s="52"/>
      <c r="K13" s="52"/>
      <c r="L13" s="53"/>
    </row>
    <row r="14" spans="1:8" ht="12.75">
      <c r="A14" s="36"/>
      <c r="B14" s="36"/>
      <c r="C14" s="36"/>
      <c r="D14" s="36"/>
      <c r="E14" s="36"/>
      <c r="F14" s="36"/>
      <c r="G14" s="36"/>
      <c r="H14" s="36"/>
    </row>
    <row r="15" spans="1:21" ht="12.75">
      <c r="A15" s="120" t="s">
        <v>43</v>
      </c>
      <c r="B15" s="121"/>
      <c r="C15" s="121"/>
      <c r="D15" s="121"/>
      <c r="E15" s="121"/>
      <c r="F15" s="38"/>
      <c r="G15" s="38"/>
      <c r="H15" s="39"/>
      <c r="I15" s="55"/>
      <c r="J15" s="40">
        <f>J11</f>
        <v>0</v>
      </c>
      <c r="K15" s="40">
        <f aca="true" t="shared" si="2" ref="K15:U15">K11</f>
        <v>0</v>
      </c>
      <c r="L15" s="40">
        <f t="shared" si="2"/>
        <v>0</v>
      </c>
      <c r="M15" s="40">
        <f t="shared" si="2"/>
        <v>0</v>
      </c>
      <c r="N15" s="40">
        <f t="shared" si="2"/>
        <v>0</v>
      </c>
      <c r="O15" s="40">
        <f t="shared" si="2"/>
        <v>0</v>
      </c>
      <c r="P15" s="40">
        <f t="shared" si="2"/>
        <v>0</v>
      </c>
      <c r="Q15" s="40">
        <f t="shared" si="2"/>
        <v>0</v>
      </c>
      <c r="R15" s="40">
        <f t="shared" si="2"/>
        <v>0</v>
      </c>
      <c r="S15" s="40">
        <f t="shared" si="2"/>
        <v>0</v>
      </c>
      <c r="T15" s="40">
        <f t="shared" si="2"/>
        <v>0</v>
      </c>
      <c r="U15" s="40">
        <f t="shared" si="2"/>
        <v>0</v>
      </c>
    </row>
    <row r="16" spans="1:21" ht="25.5">
      <c r="A16" s="54" t="s">
        <v>53</v>
      </c>
      <c r="B16" s="38"/>
      <c r="C16" s="38"/>
      <c r="D16" s="38"/>
      <c r="E16" s="38"/>
      <c r="F16" s="38"/>
      <c r="G16" s="38"/>
      <c r="H16" s="39"/>
      <c r="I16" s="55" t="s">
        <v>11</v>
      </c>
      <c r="J16" s="27" t="str">
        <f>'1. Paper Stock'!C44</f>
        <v> </v>
      </c>
      <c r="K16" s="27" t="str">
        <f>'1. Paper Stock'!D44</f>
        <v> </v>
      </c>
      <c r="L16" s="27" t="str">
        <f>'1. Paper Stock'!E44</f>
        <v> </v>
      </c>
      <c r="M16" s="27" t="str">
        <f>'1. Paper Stock'!F44</f>
        <v> </v>
      </c>
      <c r="N16" s="27" t="str">
        <f>'1. Paper Stock'!G44</f>
        <v> </v>
      </c>
      <c r="O16" s="27" t="str">
        <f>'1. Paper Stock'!H44</f>
        <v> </v>
      </c>
      <c r="P16" s="27" t="str">
        <f>'1. Paper Stock'!I44</f>
        <v> </v>
      </c>
      <c r="Q16" s="27" t="str">
        <f>'1. Paper Stock'!J44</f>
        <v> </v>
      </c>
      <c r="R16" s="27" t="str">
        <f>'1. Paper Stock'!K44</f>
        <v> </v>
      </c>
      <c r="S16" s="27" t="str">
        <f>'1. Paper Stock'!L44</f>
        <v> </v>
      </c>
      <c r="T16" s="27" t="str">
        <f>'1. Paper Stock'!M44</f>
        <v> </v>
      </c>
      <c r="U16" s="27" t="str">
        <f>'1. Paper Stock'!N44</f>
        <v> </v>
      </c>
    </row>
    <row r="17" spans="1:21" s="17" customFormat="1" ht="12.75">
      <c r="A17" s="118" t="s">
        <v>62</v>
      </c>
      <c r="B17" s="119"/>
      <c r="C17" s="119"/>
      <c r="D17" s="119"/>
      <c r="E17" s="119"/>
      <c r="F17" s="59"/>
      <c r="G17" s="59"/>
      <c r="H17" s="60"/>
      <c r="I17" s="60" t="s">
        <v>88</v>
      </c>
      <c r="J17" s="35">
        <f>IF(ISERROR(J15*J16),,J15*J16)</f>
        <v>0</v>
      </c>
      <c r="K17" s="35">
        <f aca="true" t="shared" si="3" ref="K17:T17">IF(ISERROR(K15*K16),,K15*K16)</f>
        <v>0</v>
      </c>
      <c r="L17" s="35">
        <f t="shared" si="3"/>
        <v>0</v>
      </c>
      <c r="M17" s="35">
        <f t="shared" si="3"/>
        <v>0</v>
      </c>
      <c r="N17" s="35">
        <f t="shared" si="3"/>
        <v>0</v>
      </c>
      <c r="O17" s="35">
        <f t="shared" si="3"/>
        <v>0</v>
      </c>
      <c r="P17" s="35">
        <f t="shared" si="3"/>
        <v>0</v>
      </c>
      <c r="Q17" s="35">
        <f t="shared" si="3"/>
        <v>0</v>
      </c>
      <c r="R17" s="35">
        <f t="shared" si="3"/>
        <v>0</v>
      </c>
      <c r="S17" s="35">
        <f t="shared" si="3"/>
        <v>0</v>
      </c>
      <c r="T17" s="35">
        <f t="shared" si="3"/>
        <v>0</v>
      </c>
      <c r="U17" s="35">
        <f>IF(ISERROR(U15*U16),,U15*U16)</f>
        <v>0</v>
      </c>
    </row>
  </sheetData>
  <sheetProtection sheet="1"/>
  <mergeCells count="6">
    <mergeCell ref="A17:E17"/>
    <mergeCell ref="A8:H8"/>
    <mergeCell ref="A9:H9"/>
    <mergeCell ref="A10:H10"/>
    <mergeCell ref="A11:H11"/>
    <mergeCell ref="A15:E15"/>
  </mergeCells>
  <printOptions/>
  <pageMargins left="0.34" right="0.49" top="0.75" bottom="0.75" header="0.3" footer="0.3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17"/>
  <sheetViews>
    <sheetView zoomScalePageLayoutView="0" workbookViewId="0" topLeftCell="A1">
      <selection activeCell="A7" sqref="A7:G7"/>
    </sheetView>
  </sheetViews>
  <sheetFormatPr defaultColWidth="9.140625" defaultRowHeight="15.75" customHeight="1"/>
  <cols>
    <col min="1" max="1" width="44.421875" style="24" customWidth="1"/>
    <col min="2" max="3" width="9.140625" style="16" hidden="1" customWidth="1"/>
    <col min="4" max="4" width="17.57421875" style="16" hidden="1" customWidth="1"/>
    <col min="5" max="6" width="9.140625" style="16" hidden="1" customWidth="1"/>
    <col min="7" max="7" width="13.421875" style="16" hidden="1" customWidth="1"/>
    <col min="8" max="16384" width="9.140625" style="16" customWidth="1"/>
  </cols>
  <sheetData>
    <row r="1" ht="15.75" customHeight="1">
      <c r="N1" s="17" t="s">
        <v>106</v>
      </c>
    </row>
    <row r="4" ht="15.75" customHeight="1">
      <c r="N4" s="17" t="s">
        <v>2</v>
      </c>
    </row>
    <row r="5" spans="1:20" ht="15.75" customHeight="1">
      <c r="A5" s="25" t="s">
        <v>71</v>
      </c>
      <c r="I5" s="26">
        <v>1</v>
      </c>
      <c r="J5" s="26">
        <v>2</v>
      </c>
      <c r="K5" s="26">
        <v>3</v>
      </c>
      <c r="L5" s="26">
        <v>4</v>
      </c>
      <c r="M5" s="26">
        <v>5</v>
      </c>
      <c r="N5" s="26">
        <v>6</v>
      </c>
      <c r="O5" s="26">
        <v>7</v>
      </c>
      <c r="P5" s="26">
        <v>8</v>
      </c>
      <c r="Q5" s="26">
        <v>9</v>
      </c>
      <c r="R5" s="26">
        <v>10</v>
      </c>
      <c r="S5" s="26">
        <v>11</v>
      </c>
      <c r="T5" s="26">
        <v>12</v>
      </c>
    </row>
    <row r="7" spans="1:20" ht="15.75" customHeight="1">
      <c r="A7" s="120" t="s">
        <v>140</v>
      </c>
      <c r="B7" s="121"/>
      <c r="C7" s="121"/>
      <c r="D7" s="121"/>
      <c r="E7" s="121"/>
      <c r="F7" s="121"/>
      <c r="G7" s="122"/>
      <c r="H7" s="27" t="s">
        <v>90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15.75" customHeight="1">
      <c r="A8" s="120" t="s">
        <v>72</v>
      </c>
      <c r="B8" s="121"/>
      <c r="C8" s="121"/>
      <c r="D8" s="121"/>
      <c r="E8" s="121"/>
      <c r="F8" s="121"/>
      <c r="G8" s="122"/>
      <c r="H8" s="27" t="s">
        <v>11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15.75" customHeight="1">
      <c r="A9" s="123" t="s">
        <v>89</v>
      </c>
      <c r="B9" s="124"/>
      <c r="C9" s="124"/>
      <c r="D9" s="124"/>
      <c r="E9" s="124"/>
      <c r="F9" s="124"/>
      <c r="G9" s="125"/>
      <c r="H9" s="30" t="s">
        <v>88</v>
      </c>
      <c r="I9" s="31">
        <f>IF(ISERROR(I7*I8)," ",I7*I8)</f>
        <v>0</v>
      </c>
      <c r="J9" s="31">
        <f>IF(ISERROR(J7*J8)," ",J7*J8)</f>
        <v>0</v>
      </c>
      <c r="K9" s="31">
        <f aca="true" t="shared" si="0" ref="K9:T9">IF(ISERROR(K7*K8)," ",K7*K8)</f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  <c r="S9" s="31">
        <f t="shared" si="0"/>
        <v>0</v>
      </c>
      <c r="T9" s="31">
        <f t="shared" si="0"/>
        <v>0</v>
      </c>
    </row>
    <row r="10" spans="1:20" ht="32.25" customHeight="1">
      <c r="A10" s="32" t="s">
        <v>73</v>
      </c>
      <c r="B10" s="33"/>
      <c r="C10" s="33"/>
      <c r="D10" s="33"/>
      <c r="E10" s="33"/>
      <c r="F10" s="33"/>
      <c r="G10" s="33"/>
      <c r="H10" s="27" t="s">
        <v>11</v>
      </c>
      <c r="I10" s="34">
        <v>0.2</v>
      </c>
      <c r="J10" s="34">
        <v>0.2</v>
      </c>
      <c r="K10" s="34">
        <v>0.2</v>
      </c>
      <c r="L10" s="34">
        <v>0.2</v>
      </c>
      <c r="M10" s="34">
        <v>0.2</v>
      </c>
      <c r="N10" s="34">
        <v>0.2</v>
      </c>
      <c r="O10" s="34">
        <v>0.2</v>
      </c>
      <c r="P10" s="34">
        <v>0.2</v>
      </c>
      <c r="Q10" s="34">
        <v>0.2</v>
      </c>
      <c r="R10" s="34">
        <v>0.2</v>
      </c>
      <c r="S10" s="34">
        <v>0.2</v>
      </c>
      <c r="T10" s="34">
        <v>0.2</v>
      </c>
    </row>
    <row r="11" spans="1:20" ht="15.75" customHeight="1">
      <c r="A11" s="123" t="s">
        <v>74</v>
      </c>
      <c r="B11" s="121"/>
      <c r="C11" s="121"/>
      <c r="D11" s="121"/>
      <c r="E11" s="121"/>
      <c r="F11" s="121"/>
      <c r="G11" s="122"/>
      <c r="H11" s="27" t="s">
        <v>88</v>
      </c>
      <c r="I11" s="35">
        <f>IF(ISERROR(I9*0.2)," ",I9*0.2)</f>
        <v>0</v>
      </c>
      <c r="J11" s="35">
        <f>IF(ISERROR(J9*0.2)," ",J9*0.2)</f>
        <v>0</v>
      </c>
      <c r="K11" s="35">
        <f aca="true" t="shared" si="1" ref="K11:S11">IF(ISERROR(K9*0.2)," ",K9*0.2)</f>
        <v>0</v>
      </c>
      <c r="L11" s="35">
        <f t="shared" si="1"/>
        <v>0</v>
      </c>
      <c r="M11" s="35">
        <f t="shared" si="1"/>
        <v>0</v>
      </c>
      <c r="N11" s="35">
        <f t="shared" si="1"/>
        <v>0</v>
      </c>
      <c r="O11" s="35">
        <f t="shared" si="1"/>
        <v>0</v>
      </c>
      <c r="P11" s="35">
        <f t="shared" si="1"/>
        <v>0</v>
      </c>
      <c r="Q11" s="35">
        <f t="shared" si="1"/>
        <v>0</v>
      </c>
      <c r="R11" s="35">
        <f t="shared" si="1"/>
        <v>0</v>
      </c>
      <c r="S11" s="35">
        <f t="shared" si="1"/>
        <v>0</v>
      </c>
      <c r="T11" s="35">
        <f>IF(ISERROR(T9*0.2)," ",T9*0.2)</f>
        <v>0</v>
      </c>
    </row>
    <row r="12" spans="2:7" ht="15.75" customHeight="1">
      <c r="B12" s="36"/>
      <c r="C12" s="36"/>
      <c r="D12" s="36"/>
      <c r="E12" s="36"/>
      <c r="F12" s="36"/>
      <c r="G12" s="36"/>
    </row>
    <row r="13" spans="1:7" ht="29.25" customHeight="1">
      <c r="A13" s="37" t="s">
        <v>75</v>
      </c>
      <c r="B13" s="36"/>
      <c r="C13" s="36"/>
      <c r="D13" s="36"/>
      <c r="E13" s="36"/>
      <c r="F13" s="36"/>
      <c r="G13" s="36"/>
    </row>
    <row r="14" spans="2:7" ht="15.75" customHeight="1">
      <c r="B14" s="36"/>
      <c r="C14" s="36"/>
      <c r="D14" s="36"/>
      <c r="E14" s="36"/>
      <c r="F14" s="36"/>
      <c r="G14" s="36"/>
    </row>
    <row r="15" spans="1:20" ht="15.75" customHeight="1">
      <c r="A15" s="120" t="s">
        <v>43</v>
      </c>
      <c r="B15" s="121"/>
      <c r="C15" s="121"/>
      <c r="D15" s="121"/>
      <c r="E15" s="121"/>
      <c r="F15" s="38"/>
      <c r="G15" s="39"/>
      <c r="H15" s="27" t="s">
        <v>138</v>
      </c>
      <c r="I15" s="40">
        <f>I11</f>
        <v>0</v>
      </c>
      <c r="J15" s="40">
        <f aca="true" t="shared" si="2" ref="J15:S15">J11</f>
        <v>0</v>
      </c>
      <c r="K15" s="40">
        <f t="shared" si="2"/>
        <v>0</v>
      </c>
      <c r="L15" s="40">
        <f t="shared" si="2"/>
        <v>0</v>
      </c>
      <c r="M15" s="40">
        <f t="shared" si="2"/>
        <v>0</v>
      </c>
      <c r="N15" s="40">
        <f t="shared" si="2"/>
        <v>0</v>
      </c>
      <c r="O15" s="40">
        <f t="shared" si="2"/>
        <v>0</v>
      </c>
      <c r="P15" s="40">
        <f t="shared" si="2"/>
        <v>0</v>
      </c>
      <c r="Q15" s="40">
        <f t="shared" si="2"/>
        <v>0</v>
      </c>
      <c r="R15" s="40">
        <f t="shared" si="2"/>
        <v>0</v>
      </c>
      <c r="S15" s="40">
        <f t="shared" si="2"/>
        <v>0</v>
      </c>
      <c r="T15" s="40">
        <f>T11</f>
        <v>0</v>
      </c>
    </row>
    <row r="16" spans="1:20" ht="15.75" customHeight="1">
      <c r="A16" s="41" t="s">
        <v>53</v>
      </c>
      <c r="B16" s="38"/>
      <c r="C16" s="38"/>
      <c r="D16" s="38"/>
      <c r="E16" s="38"/>
      <c r="F16" s="38"/>
      <c r="G16" s="39"/>
      <c r="H16" s="27" t="s">
        <v>11</v>
      </c>
      <c r="I16" s="27" t="str">
        <f>'1. Paper Stock'!C44</f>
        <v> </v>
      </c>
      <c r="J16" s="27" t="str">
        <f>'1. Paper Stock'!D44</f>
        <v> </v>
      </c>
      <c r="K16" s="27" t="str">
        <f>'1. Paper Stock'!E44</f>
        <v> </v>
      </c>
      <c r="L16" s="27" t="str">
        <f>'1. Paper Stock'!F44</f>
        <v> </v>
      </c>
      <c r="M16" s="27" t="str">
        <f>'1. Paper Stock'!G44</f>
        <v> </v>
      </c>
      <c r="N16" s="27" t="str">
        <f>'1. Paper Stock'!H44</f>
        <v> </v>
      </c>
      <c r="O16" s="27" t="str">
        <f>'1. Paper Stock'!I44</f>
        <v> </v>
      </c>
      <c r="P16" s="27" t="str">
        <f>'1. Paper Stock'!J44</f>
        <v> </v>
      </c>
      <c r="Q16" s="27" t="str">
        <f>'1. Paper Stock'!K44</f>
        <v> </v>
      </c>
      <c r="R16" s="27" t="str">
        <f>'1. Paper Stock'!L44</f>
        <v> </v>
      </c>
      <c r="S16" s="27" t="str">
        <f>'1. Paper Stock'!M44</f>
        <v> </v>
      </c>
      <c r="T16" s="27" t="str">
        <f>'1. Paper Stock'!N44</f>
        <v> </v>
      </c>
    </row>
    <row r="17" spans="1:20" s="17" customFormat="1" ht="15.75" customHeight="1">
      <c r="A17" s="123" t="s">
        <v>76</v>
      </c>
      <c r="B17" s="124"/>
      <c r="C17" s="124"/>
      <c r="D17" s="124"/>
      <c r="E17" s="124"/>
      <c r="F17" s="42"/>
      <c r="G17" s="43"/>
      <c r="H17" s="30" t="s">
        <v>88</v>
      </c>
      <c r="I17" s="35">
        <f>IF(ISERROR(I15*I16),,I15*I16)</f>
        <v>0</v>
      </c>
      <c r="J17" s="35">
        <f aca="true" t="shared" si="3" ref="J17:T17">IF(ISERROR(J15*J16),,J15*J16)</f>
        <v>0</v>
      </c>
      <c r="K17" s="35">
        <f t="shared" si="3"/>
        <v>0</v>
      </c>
      <c r="L17" s="35">
        <f t="shared" si="3"/>
        <v>0</v>
      </c>
      <c r="M17" s="35">
        <f t="shared" si="3"/>
        <v>0</v>
      </c>
      <c r="N17" s="35">
        <f t="shared" si="3"/>
        <v>0</v>
      </c>
      <c r="O17" s="35">
        <f t="shared" si="3"/>
        <v>0</v>
      </c>
      <c r="P17" s="35">
        <f t="shared" si="3"/>
        <v>0</v>
      </c>
      <c r="Q17" s="35">
        <f t="shared" si="3"/>
        <v>0</v>
      </c>
      <c r="R17" s="35">
        <f t="shared" si="3"/>
        <v>0</v>
      </c>
      <c r="S17" s="35">
        <f t="shared" si="3"/>
        <v>0</v>
      </c>
      <c r="T17" s="35">
        <f t="shared" si="3"/>
        <v>0</v>
      </c>
    </row>
  </sheetData>
  <sheetProtection sheet="1"/>
  <mergeCells count="6">
    <mergeCell ref="A17:E17"/>
    <mergeCell ref="A7:G7"/>
    <mergeCell ref="A8:G8"/>
    <mergeCell ref="A9:G9"/>
    <mergeCell ref="A11:G11"/>
    <mergeCell ref="A15:E15"/>
  </mergeCells>
  <printOptions/>
  <pageMargins left="0.33" right="0.53" top="0.75" bottom="0.75" header="0.3" footer="0.3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3.28125" style="0" customWidth="1"/>
    <col min="2" max="2" width="15.140625" style="0" customWidth="1"/>
    <col min="3" max="3" width="15.8515625" style="0" customWidth="1"/>
    <col min="4" max="4" width="14.8515625" style="0" customWidth="1"/>
    <col min="5" max="5" width="15.00390625" style="0" customWidth="1"/>
    <col min="6" max="6" width="17.140625" style="0" customWidth="1"/>
  </cols>
  <sheetData>
    <row r="1" ht="15">
      <c r="A1" t="s">
        <v>77</v>
      </c>
    </row>
    <row r="3" spans="1:6" s="5" customFormat="1" ht="24.75" customHeight="1">
      <c r="A3" s="1" t="s">
        <v>2</v>
      </c>
      <c r="B3" s="4" t="s">
        <v>78</v>
      </c>
      <c r="C3" s="1"/>
      <c r="D3" s="1"/>
      <c r="E3" s="4" t="s">
        <v>79</v>
      </c>
      <c r="F3" s="1" t="s">
        <v>80</v>
      </c>
    </row>
    <row r="4" spans="1:6" ht="24.75" customHeight="1">
      <c r="A4" s="1">
        <v>1</v>
      </c>
      <c r="B4" s="2"/>
      <c r="C4" s="2"/>
      <c r="D4" s="2"/>
      <c r="E4" s="2"/>
      <c r="F4" s="2"/>
    </row>
    <row r="5" spans="1:6" ht="24.75" customHeight="1">
      <c r="A5" s="1">
        <v>2</v>
      </c>
      <c r="B5" s="2"/>
      <c r="C5" s="2"/>
      <c r="D5" s="2"/>
      <c r="E5" s="2"/>
      <c r="F5" s="2"/>
    </row>
    <row r="6" spans="1:6" ht="24.75" customHeight="1">
      <c r="A6" s="1">
        <v>3</v>
      </c>
      <c r="B6" s="2"/>
      <c r="C6" s="2"/>
      <c r="D6" s="2"/>
      <c r="E6" s="2"/>
      <c r="F6" s="2"/>
    </row>
    <row r="7" spans="1:6" ht="24.75" customHeight="1">
      <c r="A7" s="1">
        <v>4</v>
      </c>
      <c r="B7" s="2"/>
      <c r="C7" s="2"/>
      <c r="D7" s="2"/>
      <c r="E7" s="2"/>
      <c r="F7" s="2"/>
    </row>
    <row r="8" spans="1:6" ht="24.75" customHeight="1">
      <c r="A8" s="1">
        <v>5</v>
      </c>
      <c r="B8" s="2"/>
      <c r="C8" s="2"/>
      <c r="D8" s="2"/>
      <c r="E8" s="2"/>
      <c r="F8" s="2"/>
    </row>
    <row r="9" spans="1:6" ht="24.75" customHeight="1">
      <c r="A9" s="1">
        <v>6</v>
      </c>
      <c r="B9" s="2"/>
      <c r="C9" s="2"/>
      <c r="D9" s="2"/>
      <c r="E9" s="2"/>
      <c r="F9" s="2"/>
    </row>
    <row r="10" spans="1:6" ht="24.75" customHeight="1">
      <c r="A10" s="1">
        <v>7</v>
      </c>
      <c r="B10" s="2"/>
      <c r="C10" s="2"/>
      <c r="D10" s="2"/>
      <c r="E10" s="2"/>
      <c r="F10" s="2"/>
    </row>
    <row r="11" spans="1:6" ht="24.75" customHeight="1">
      <c r="A11" s="1">
        <v>8</v>
      </c>
      <c r="B11" s="2"/>
      <c r="C11" s="2"/>
      <c r="D11" s="2"/>
      <c r="E11" s="2"/>
      <c r="F11" s="2"/>
    </row>
    <row r="12" spans="1:6" ht="24.75" customHeight="1">
      <c r="A12" s="1">
        <v>9</v>
      </c>
      <c r="B12" s="2"/>
      <c r="C12" s="2"/>
      <c r="D12" s="2"/>
      <c r="E12" s="2"/>
      <c r="F12" s="2"/>
    </row>
    <row r="13" spans="1:6" ht="24.75" customHeight="1">
      <c r="A13" s="1">
        <v>10</v>
      </c>
      <c r="B13" s="2"/>
      <c r="C13" s="2"/>
      <c r="D13" s="2"/>
      <c r="E13" s="2"/>
      <c r="F13" s="2"/>
    </row>
    <row r="14" spans="1:6" ht="24.75" customHeight="1">
      <c r="A14" s="1">
        <v>11</v>
      </c>
      <c r="B14" s="2"/>
      <c r="C14" s="2"/>
      <c r="D14" s="2"/>
      <c r="E14" s="2"/>
      <c r="F14" s="2"/>
    </row>
    <row r="15" spans="1:6" ht="24.75" customHeight="1">
      <c r="A15" s="1">
        <v>12</v>
      </c>
      <c r="B15" s="2"/>
      <c r="C15" s="2"/>
      <c r="D15" s="2"/>
      <c r="E15" s="2"/>
      <c r="F15" s="2"/>
    </row>
    <row r="16" spans="1:6" ht="24.75" customHeight="1">
      <c r="A16" s="3" t="s">
        <v>81</v>
      </c>
      <c r="B16" s="2"/>
      <c r="C16" s="2"/>
      <c r="D16" s="2"/>
      <c r="E16" s="2"/>
      <c r="F16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16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2.00390625" style="16" customWidth="1"/>
    <col min="2" max="2" width="17.57421875" style="16" customWidth="1"/>
    <col min="3" max="3" width="20.421875" style="16" customWidth="1"/>
    <col min="4" max="4" width="20.00390625" style="16" customWidth="1"/>
    <col min="5" max="5" width="17.7109375" style="16" customWidth="1"/>
    <col min="6" max="6" width="15.57421875" style="17" customWidth="1"/>
    <col min="7" max="16384" width="9.140625" style="16" customWidth="1"/>
  </cols>
  <sheetData>
    <row r="1" spans="1:6" ht="12.75">
      <c r="A1" s="126" t="s">
        <v>142</v>
      </c>
      <c r="B1" s="126"/>
      <c r="C1" s="126"/>
      <c r="D1" s="126"/>
      <c r="E1" s="126"/>
      <c r="F1" s="126"/>
    </row>
    <row r="2" spans="1:6" ht="12.75">
      <c r="A2" s="127" t="s">
        <v>141</v>
      </c>
      <c r="B2" s="127"/>
      <c r="C2" s="127"/>
      <c r="D2" s="127"/>
      <c r="E2" s="127"/>
      <c r="F2" s="127"/>
    </row>
    <row r="3" spans="1:6" s="19" customFormat="1" ht="24.75" customHeight="1">
      <c r="A3" s="18" t="s">
        <v>82</v>
      </c>
      <c r="B3" s="18" t="s">
        <v>83</v>
      </c>
      <c r="C3" s="18" t="s">
        <v>84</v>
      </c>
      <c r="D3" s="18" t="s">
        <v>85</v>
      </c>
      <c r="E3" s="18" t="s">
        <v>86</v>
      </c>
      <c r="F3" s="18" t="s">
        <v>87</v>
      </c>
    </row>
    <row r="4" spans="1:6" ht="24.75" customHeight="1">
      <c r="A4" s="20">
        <v>1</v>
      </c>
      <c r="B4" s="14"/>
      <c r="C4" s="14"/>
      <c r="D4" s="14"/>
      <c r="E4" s="14"/>
      <c r="F4" s="21">
        <f>SUM(B4:E4)</f>
        <v>0</v>
      </c>
    </row>
    <row r="5" spans="1:6" ht="24.75" customHeight="1">
      <c r="A5" s="20">
        <v>2</v>
      </c>
      <c r="B5" s="14"/>
      <c r="C5" s="14"/>
      <c r="D5" s="14"/>
      <c r="E5" s="14"/>
      <c r="F5" s="21">
        <f aca="true" t="shared" si="0" ref="F5:F15">SUM(B5:E5)</f>
        <v>0</v>
      </c>
    </row>
    <row r="6" spans="1:6" ht="24.75" customHeight="1">
      <c r="A6" s="20">
        <v>3</v>
      </c>
      <c r="B6" s="14"/>
      <c r="C6" s="14"/>
      <c r="D6" s="14"/>
      <c r="E6" s="14"/>
      <c r="F6" s="21">
        <f t="shared" si="0"/>
        <v>0</v>
      </c>
    </row>
    <row r="7" spans="1:6" ht="24.75" customHeight="1">
      <c r="A7" s="20">
        <v>4</v>
      </c>
      <c r="B7" s="14"/>
      <c r="C7" s="14"/>
      <c r="D7" s="14"/>
      <c r="E7" s="14"/>
      <c r="F7" s="21">
        <f t="shared" si="0"/>
        <v>0</v>
      </c>
    </row>
    <row r="8" spans="1:6" ht="24.75" customHeight="1">
      <c r="A8" s="20">
        <v>5</v>
      </c>
      <c r="B8" s="14"/>
      <c r="C8" s="14"/>
      <c r="D8" s="14"/>
      <c r="E8" s="14"/>
      <c r="F8" s="21">
        <f t="shared" si="0"/>
        <v>0</v>
      </c>
    </row>
    <row r="9" spans="1:6" ht="24.75" customHeight="1">
      <c r="A9" s="20">
        <v>6</v>
      </c>
      <c r="B9" s="14"/>
      <c r="C9" s="14"/>
      <c r="D9" s="14"/>
      <c r="E9" s="14"/>
      <c r="F9" s="21">
        <f t="shared" si="0"/>
        <v>0</v>
      </c>
    </row>
    <row r="10" spans="1:6" ht="24.75" customHeight="1">
      <c r="A10" s="20">
        <v>7</v>
      </c>
      <c r="B10" s="14"/>
      <c r="C10" s="14"/>
      <c r="D10" s="14"/>
      <c r="E10" s="14"/>
      <c r="F10" s="21">
        <f t="shared" si="0"/>
        <v>0</v>
      </c>
    </row>
    <row r="11" spans="1:6" ht="24.75" customHeight="1">
      <c r="A11" s="20">
        <v>8</v>
      </c>
      <c r="B11" s="14"/>
      <c r="C11" s="14"/>
      <c r="D11" s="14"/>
      <c r="E11" s="14"/>
      <c r="F11" s="21">
        <f t="shared" si="0"/>
        <v>0</v>
      </c>
    </row>
    <row r="12" spans="1:6" ht="24.75" customHeight="1">
      <c r="A12" s="20">
        <v>9</v>
      </c>
      <c r="B12" s="14"/>
      <c r="C12" s="14"/>
      <c r="D12" s="14"/>
      <c r="E12" s="14"/>
      <c r="F12" s="21">
        <f t="shared" si="0"/>
        <v>0</v>
      </c>
    </row>
    <row r="13" spans="1:6" ht="24.75" customHeight="1">
      <c r="A13" s="20">
        <v>10</v>
      </c>
      <c r="B13" s="14"/>
      <c r="C13" s="14"/>
      <c r="D13" s="14"/>
      <c r="E13" s="14"/>
      <c r="F13" s="21">
        <f t="shared" si="0"/>
        <v>0</v>
      </c>
    </row>
    <row r="14" spans="1:6" ht="24.75" customHeight="1">
      <c r="A14" s="20">
        <v>11</v>
      </c>
      <c r="B14" s="14"/>
      <c r="C14" s="14"/>
      <c r="D14" s="14"/>
      <c r="E14" s="14"/>
      <c r="F14" s="21">
        <f t="shared" si="0"/>
        <v>0</v>
      </c>
    </row>
    <row r="15" spans="1:6" ht="24.75" customHeight="1">
      <c r="A15" s="20">
        <v>12</v>
      </c>
      <c r="B15" s="14"/>
      <c r="C15" s="14"/>
      <c r="D15" s="14"/>
      <c r="E15" s="14"/>
      <c r="F15" s="21">
        <f t="shared" si="0"/>
        <v>0</v>
      </c>
    </row>
    <row r="16" spans="1:6" s="17" customFormat="1" ht="24.75" customHeight="1">
      <c r="A16" s="22" t="s">
        <v>81</v>
      </c>
      <c r="B16" s="23">
        <f>SUM(B4:B15)</f>
        <v>0</v>
      </c>
      <c r="C16" s="23">
        <f>SUM(C4:C15)</f>
        <v>0</v>
      </c>
      <c r="D16" s="23">
        <f>SUM(D4:D15)</f>
        <v>0</v>
      </c>
      <c r="E16" s="23">
        <f>SUM(E4:E15)</f>
        <v>0</v>
      </c>
      <c r="F16" s="23">
        <f>SUM(F4:F15)</f>
        <v>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  <ignoredErrors>
    <ignoredError sqref="F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7" sqref="E7"/>
    </sheetView>
  </sheetViews>
  <sheetFormatPr defaultColWidth="9.140625" defaultRowHeight="15"/>
  <cols>
    <col min="1" max="1" width="9.140625" style="45" customWidth="1"/>
    <col min="2" max="2" width="30.421875" style="45" customWidth="1"/>
    <col min="3" max="3" width="13.8515625" style="45" customWidth="1"/>
    <col min="4" max="4" width="12.28125" style="45" customWidth="1"/>
    <col min="5" max="5" width="12.00390625" style="45" customWidth="1"/>
    <col min="6" max="12" width="12.8515625" style="45" bestFit="1" customWidth="1"/>
    <col min="13" max="14" width="12.28125" style="45" bestFit="1" customWidth="1"/>
    <col min="15" max="15" width="9.140625" style="45" customWidth="1"/>
    <col min="16" max="50" width="9.140625" style="44" customWidth="1"/>
    <col min="51" max="16384" width="9.140625" style="45" customWidth="1"/>
  </cols>
  <sheetData>
    <row r="1" spans="1:15" ht="12.75">
      <c r="A1" s="44"/>
      <c r="B1" s="44"/>
      <c r="C1" s="44"/>
      <c r="D1" s="44"/>
      <c r="E1" s="7" t="s">
        <v>107</v>
      </c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2.75">
      <c r="A2" s="44"/>
      <c r="C2" s="44"/>
      <c r="D2" s="44"/>
      <c r="E2" s="7" t="s">
        <v>108</v>
      </c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3.25" customHeight="1" thickBot="1">
      <c r="A3" s="44"/>
      <c r="B3" s="6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3.5" thickBot="1">
      <c r="A4" s="114" t="s">
        <v>109</v>
      </c>
      <c r="B4" s="117"/>
      <c r="C4" s="116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2.75">
      <c r="A5" s="44"/>
      <c r="B5" s="46" t="s">
        <v>110</v>
      </c>
      <c r="C5" s="112">
        <v>0</v>
      </c>
      <c r="D5" s="6" t="s">
        <v>28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12.75">
      <c r="A6" s="44"/>
      <c r="B6" s="9" t="s">
        <v>111</v>
      </c>
      <c r="C6" s="47">
        <v>0</v>
      </c>
      <c r="D6" s="6" t="s">
        <v>60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12.75">
      <c r="A7" s="44"/>
      <c r="B7" s="46" t="s">
        <v>112</v>
      </c>
      <c r="C7" s="10">
        <f>C5*C6</f>
        <v>0</v>
      </c>
      <c r="D7" s="6" t="s">
        <v>28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2.75">
      <c r="A8" s="44"/>
      <c r="B8" s="46" t="s">
        <v>113</v>
      </c>
      <c r="C8" s="47">
        <v>0</v>
      </c>
      <c r="D8" s="6" t="s">
        <v>60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12.75">
      <c r="A9" s="44"/>
      <c r="B9" s="11" t="s">
        <v>114</v>
      </c>
      <c r="C9" s="72">
        <f>C7*C8</f>
        <v>0</v>
      </c>
      <c r="D9" s="6" t="s">
        <v>28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.7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13.5" thickBot="1">
      <c r="A11" s="49"/>
      <c r="B11" s="49"/>
      <c r="C11" s="113" t="s">
        <v>115</v>
      </c>
      <c r="D11" s="8" t="s">
        <v>116</v>
      </c>
      <c r="E11" s="8" t="s">
        <v>117</v>
      </c>
      <c r="F11" s="8" t="s">
        <v>118</v>
      </c>
      <c r="G11" s="8" t="s">
        <v>119</v>
      </c>
      <c r="H11" s="8" t="s">
        <v>120</v>
      </c>
      <c r="I11" s="8" t="s">
        <v>121</v>
      </c>
      <c r="J11" s="8" t="s">
        <v>122</v>
      </c>
      <c r="K11" s="8" t="s">
        <v>123</v>
      </c>
      <c r="L11" s="8" t="s">
        <v>124</v>
      </c>
      <c r="M11" s="8" t="s">
        <v>125</v>
      </c>
      <c r="N11" s="8" t="s">
        <v>126</v>
      </c>
      <c r="O11" s="49"/>
    </row>
    <row r="12" spans="1:15" ht="13.5" thickBot="1">
      <c r="A12" s="114" t="s">
        <v>127</v>
      </c>
      <c r="B12" s="115"/>
      <c r="C12" s="116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ht="12.75">
      <c r="A13" s="44"/>
      <c r="B13" s="46" t="s">
        <v>110</v>
      </c>
      <c r="C13" s="112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44"/>
    </row>
    <row r="14" spans="1:15" ht="12.75">
      <c r="A14" s="44"/>
      <c r="B14" s="9" t="s">
        <v>128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44"/>
    </row>
    <row r="15" spans="1:15" ht="12.75">
      <c r="A15" s="44"/>
      <c r="B15" s="9" t="s">
        <v>129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44"/>
    </row>
    <row r="16" spans="1:15" ht="13.5" thickBot="1">
      <c r="A16" s="44"/>
      <c r="B16" s="11" t="s">
        <v>130</v>
      </c>
      <c r="C16" s="12" t="str">
        <f aca="true" t="shared" si="0" ref="C16:N16">IF(ISERROR(C15/C14)," ",C15/C14)</f>
        <v> </v>
      </c>
      <c r="D16" s="12" t="str">
        <f t="shared" si="0"/>
        <v> </v>
      </c>
      <c r="E16" s="12" t="str">
        <f t="shared" si="0"/>
        <v> </v>
      </c>
      <c r="F16" s="12" t="str">
        <f t="shared" si="0"/>
        <v> </v>
      </c>
      <c r="G16" s="12" t="str">
        <f t="shared" si="0"/>
        <v> </v>
      </c>
      <c r="H16" s="12" t="str">
        <f t="shared" si="0"/>
        <v> </v>
      </c>
      <c r="I16" s="12" t="str">
        <f t="shared" si="0"/>
        <v> </v>
      </c>
      <c r="J16" s="12" t="str">
        <f t="shared" si="0"/>
        <v> </v>
      </c>
      <c r="K16" s="12" t="str">
        <f t="shared" si="0"/>
        <v> </v>
      </c>
      <c r="L16" s="12" t="str">
        <f t="shared" si="0"/>
        <v> </v>
      </c>
      <c r="M16" s="12" t="str">
        <f t="shared" si="0"/>
        <v> </v>
      </c>
      <c r="N16" s="12" t="str">
        <f t="shared" si="0"/>
        <v> </v>
      </c>
      <c r="O16" s="44"/>
    </row>
    <row r="17" spans="1:15" ht="13.5" thickBot="1">
      <c r="A17" s="114" t="s">
        <v>131</v>
      </c>
      <c r="B17" s="115"/>
      <c r="C17" s="116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5" ht="12.75">
      <c r="A18" s="44"/>
      <c r="B18" s="9" t="s">
        <v>132</v>
      </c>
      <c r="C18" s="112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44"/>
    </row>
    <row r="19" spans="1:15" ht="12.75" hidden="1">
      <c r="A19" s="44"/>
      <c r="B19" s="9"/>
      <c r="C19" s="14">
        <f>C18</f>
        <v>0</v>
      </c>
      <c r="D19" s="14">
        <f>(C18+D18)/2</f>
        <v>0</v>
      </c>
      <c r="E19" s="14">
        <f>(C18+D18+E18)/3</f>
        <v>0</v>
      </c>
      <c r="F19" s="14">
        <f>(C18+D18+E18+F18)/4</f>
        <v>0</v>
      </c>
      <c r="G19" s="14">
        <f>(C18+D18+E18+F18+G18)/5</f>
        <v>0</v>
      </c>
      <c r="H19" s="14">
        <f>(C18+D18+E18+F18+G18+H18)/6</f>
        <v>0</v>
      </c>
      <c r="I19" s="14">
        <f>(C18+D18+E18+F18+G18+H18+I18)/7</f>
        <v>0</v>
      </c>
      <c r="J19" s="14">
        <f>(C18+D18+E18+F18+G18+H18+I18+J18)/8</f>
        <v>0</v>
      </c>
      <c r="K19" s="14">
        <f>(C18+D18+E18+F18+G18+H18+I18+J18+K18)/9</f>
        <v>0</v>
      </c>
      <c r="L19" s="14">
        <f>(C18+D18+E18+F18+G18+H18+I18+J18+K18+L18)/10</f>
        <v>0</v>
      </c>
      <c r="M19" s="14">
        <f>(C18+D18+E18+F18+G18+H18+I18+J18+K18+L18+M18)/11</f>
        <v>0</v>
      </c>
      <c r="N19" s="14">
        <f>(C18+D18+E18+F18+G18+H18+I18+J18+K18+L18+M18+N18)/12</f>
        <v>0</v>
      </c>
      <c r="O19" s="44"/>
    </row>
    <row r="20" spans="1:15" ht="12.75">
      <c r="A20" s="44"/>
      <c r="B20" s="13" t="s">
        <v>133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44"/>
    </row>
    <row r="21" spans="1:15" ht="12.75" hidden="1">
      <c r="A21" s="44"/>
      <c r="B21" s="13"/>
      <c r="C21" s="50">
        <f>C20</f>
        <v>0</v>
      </c>
      <c r="D21" s="50">
        <f>(C20+D20)/2</f>
        <v>0</v>
      </c>
      <c r="E21" s="50">
        <f>(C20+D20+E20)/3</f>
        <v>0</v>
      </c>
      <c r="F21" s="50">
        <f>(C20+D20+E20+F20)/4</f>
        <v>0</v>
      </c>
      <c r="G21" s="50">
        <f>(C20+D20+E20+F20+G20)/5</f>
        <v>0</v>
      </c>
      <c r="H21" s="50">
        <f>(C20+D20+E20+F20+G20+H20)/6</f>
        <v>0</v>
      </c>
      <c r="I21" s="50">
        <f>(C20+D20+E20+F20+G20+H20+I20)/7</f>
        <v>0</v>
      </c>
      <c r="J21" s="50">
        <f>(C20+D20+E20+F20+G20+H20+I20+J20)/8</f>
        <v>0</v>
      </c>
      <c r="K21" s="50">
        <f>(C20+D20+E20+F20+G20+H20+I20+J20+K20)/9</f>
        <v>0</v>
      </c>
      <c r="L21" s="50">
        <f>(C20+D20+E20+F20+G20+H20+I20+J20+K20+L20)/10</f>
        <v>0</v>
      </c>
      <c r="M21" s="50">
        <f>(C20+D20+E20+F20+G20+H20+I20+J20+K20+L20+M20)/11</f>
        <v>0</v>
      </c>
      <c r="N21" s="50">
        <f>(C20+D20+E20+F20+G20+H20+I20+J20+K20+L20+M20+N20)/12</f>
        <v>0</v>
      </c>
      <c r="O21" s="44"/>
    </row>
    <row r="22" spans="1:15" ht="12.75">
      <c r="A22" s="44"/>
      <c r="B22" s="46" t="s">
        <v>134</v>
      </c>
      <c r="C22" s="27">
        <f>IF(ISERROR(C21/C19),0,C21/C19)</f>
        <v>0</v>
      </c>
      <c r="D22" s="27">
        <f>IF(ISERROR(D21/D19),0,D21/D19)</f>
        <v>0</v>
      </c>
      <c r="E22" s="27">
        <f aca="true" t="shared" si="1" ref="E22:N22">IF(ISERROR(E21/E19),0,E21/E19)</f>
        <v>0</v>
      </c>
      <c r="F22" s="27">
        <f t="shared" si="1"/>
        <v>0</v>
      </c>
      <c r="G22" s="27">
        <f t="shared" si="1"/>
        <v>0</v>
      </c>
      <c r="H22" s="27">
        <f t="shared" si="1"/>
        <v>0</v>
      </c>
      <c r="I22" s="27">
        <f t="shared" si="1"/>
        <v>0</v>
      </c>
      <c r="J22" s="27">
        <f t="shared" si="1"/>
        <v>0</v>
      </c>
      <c r="K22" s="27">
        <f t="shared" si="1"/>
        <v>0</v>
      </c>
      <c r="L22" s="27">
        <f t="shared" si="1"/>
        <v>0</v>
      </c>
      <c r="M22" s="27">
        <f t="shared" si="1"/>
        <v>0</v>
      </c>
      <c r="N22" s="27">
        <f t="shared" si="1"/>
        <v>0</v>
      </c>
      <c r="O22" s="44"/>
    </row>
    <row r="23" spans="1:15" ht="12.75">
      <c r="A23" s="44"/>
      <c r="B23" s="11" t="s">
        <v>135</v>
      </c>
      <c r="C23" s="15">
        <f>C20</f>
        <v>0</v>
      </c>
      <c r="D23" s="15">
        <f>C23+D20</f>
        <v>0</v>
      </c>
      <c r="E23" s="15">
        <f>D23+E20</f>
        <v>0</v>
      </c>
      <c r="F23" s="15">
        <f aca="true" t="shared" si="2" ref="F23:N23">E23+F20</f>
        <v>0</v>
      </c>
      <c r="G23" s="15">
        <f t="shared" si="2"/>
        <v>0</v>
      </c>
      <c r="H23" s="15">
        <f t="shared" si="2"/>
        <v>0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 t="shared" si="2"/>
        <v>0</v>
      </c>
      <c r="M23" s="15">
        <f t="shared" si="2"/>
        <v>0</v>
      </c>
      <c r="N23" s="15">
        <f t="shared" si="2"/>
        <v>0</v>
      </c>
      <c r="O23" s="44"/>
    </row>
    <row r="24" s="44" customFormat="1" ht="12.75"/>
    <row r="25" s="44" customFormat="1" ht="12.75"/>
    <row r="26" s="44" customFormat="1" ht="12.75"/>
    <row r="27" s="44" customFormat="1" ht="12.75"/>
    <row r="28" s="44" customFormat="1" ht="12.75"/>
    <row r="29" s="44" customFormat="1" ht="12.75"/>
    <row r="30" s="44" customFormat="1" ht="12.75"/>
    <row r="31" s="44" customFormat="1" ht="12.75"/>
    <row r="32" s="44" customFormat="1" ht="12.75"/>
    <row r="33" s="44" customFormat="1" ht="12.75"/>
    <row r="34" s="44" customFormat="1" ht="12.75"/>
    <row r="35" s="44" customFormat="1" ht="12.75"/>
    <row r="36" s="44" customFormat="1" ht="12.75"/>
    <row r="37" s="44" customFormat="1" ht="12.75"/>
    <row r="38" s="44" customFormat="1" ht="12.75"/>
    <row r="39" s="44" customFormat="1" ht="12.75"/>
    <row r="40" s="44" customFormat="1" ht="12.75"/>
    <row r="41" s="44" customFormat="1" ht="12.75"/>
    <row r="42" s="44" customFormat="1" ht="12.75"/>
    <row r="43" s="44" customFormat="1" ht="12.75"/>
    <row r="44" s="44" customFormat="1" ht="12.75"/>
    <row r="45" s="44" customFormat="1" ht="12.75"/>
    <row r="46" s="44" customFormat="1" ht="12.75"/>
    <row r="47" s="44" customFormat="1" ht="12.75"/>
    <row r="48" s="44" customFormat="1" ht="12.75"/>
    <row r="49" s="44" customFormat="1" ht="12.75"/>
    <row r="50" s="44" customFormat="1" ht="12.75"/>
    <row r="51" s="44" customFormat="1" ht="12.75"/>
    <row r="52" s="44" customFormat="1" ht="12.75"/>
    <row r="53" s="44" customFormat="1" ht="12.75"/>
    <row r="54" s="44" customFormat="1" ht="12.75"/>
    <row r="55" s="44" customFormat="1" ht="12.75"/>
    <row r="56" s="44" customFormat="1" ht="12.75"/>
    <row r="57" s="44" customFormat="1" ht="12.75"/>
    <row r="58" s="44" customFormat="1" ht="12.75"/>
    <row r="59" s="44" customFormat="1" ht="12.75"/>
    <row r="60" s="44" customFormat="1" ht="12.75"/>
    <row r="61" s="44" customFormat="1" ht="12.75"/>
    <row r="62" s="44" customFormat="1" ht="12.75"/>
    <row r="63" s="44" customFormat="1" ht="12.75"/>
    <row r="64" s="44" customFormat="1" ht="12.75"/>
    <row r="65" s="44" customFormat="1" ht="12.75"/>
    <row r="66" s="44" customFormat="1" ht="12.75"/>
    <row r="67" s="44" customFormat="1" ht="12.75"/>
    <row r="68" s="44" customFormat="1" ht="12.75"/>
    <row r="69" s="44" customFormat="1" ht="12.75"/>
    <row r="70" s="44" customFormat="1" ht="12.75"/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="44" customFormat="1" ht="12.75"/>
    <row r="77" s="44" customFormat="1" ht="12.75"/>
    <row r="78" s="44" customFormat="1" ht="12.75"/>
    <row r="79" s="44" customFormat="1" ht="12.75"/>
    <row r="80" s="44" customFormat="1" ht="12.75"/>
    <row r="81" s="44" customFormat="1" ht="12.75"/>
    <row r="82" s="44" customFormat="1" ht="12.75"/>
    <row r="83" s="44" customFormat="1" ht="12.75"/>
    <row r="84" s="44" customFormat="1" ht="12.75"/>
    <row r="85" s="44" customFormat="1" ht="12.75"/>
    <row r="86" s="44" customFormat="1" ht="12.75"/>
    <row r="87" s="44" customFormat="1" ht="12.75"/>
    <row r="88" s="44" customFormat="1" ht="12.75"/>
    <row r="89" s="44" customFormat="1" ht="12.75"/>
    <row r="90" s="44" customFormat="1" ht="12.75"/>
    <row r="91" s="44" customFormat="1" ht="12.75"/>
    <row r="92" s="44" customFormat="1" ht="12.75"/>
    <row r="93" s="44" customFormat="1" ht="12.75"/>
    <row r="94" s="44" customFormat="1" ht="12.75"/>
    <row r="95" s="44" customFormat="1" ht="12.75"/>
    <row r="96" s="44" customFormat="1" ht="12.75"/>
    <row r="97" s="44" customFormat="1" ht="12.75"/>
    <row r="98" s="44" customFormat="1" ht="12.75"/>
    <row r="99" s="44" customFormat="1" ht="12.75"/>
    <row r="100" s="44" customFormat="1" ht="12.75"/>
    <row r="101" s="44" customFormat="1" ht="12.75"/>
    <row r="102" s="44" customFormat="1" ht="12.75"/>
    <row r="103" s="44" customFormat="1" ht="12.75"/>
    <row r="104" s="44" customFormat="1" ht="12.75"/>
    <row r="105" s="44" customFormat="1" ht="12.75"/>
    <row r="106" s="44" customFormat="1" ht="12.75"/>
    <row r="107" s="44" customFormat="1" ht="12.75"/>
    <row r="108" s="44" customFormat="1" ht="12.75"/>
    <row r="109" s="44" customFormat="1" ht="12.75"/>
    <row r="110" s="44" customFormat="1" ht="12.75"/>
    <row r="111" s="44" customFormat="1" ht="12.75"/>
    <row r="112" s="44" customFormat="1" ht="12.75"/>
    <row r="113" s="44" customFormat="1" ht="12.75"/>
    <row r="114" s="44" customFormat="1" ht="12.75"/>
    <row r="115" s="44" customFormat="1" ht="12.75"/>
    <row r="116" s="44" customFormat="1" ht="12.75"/>
    <row r="117" s="44" customFormat="1" ht="12.75"/>
    <row r="118" s="44" customFormat="1" ht="12.75"/>
    <row r="119" s="44" customFormat="1" ht="12.75"/>
    <row r="120" s="44" customFormat="1" ht="12.75"/>
    <row r="121" s="44" customFormat="1" ht="12.75"/>
    <row r="122" s="44" customFormat="1" ht="12.75"/>
    <row r="123" s="44" customFormat="1" ht="12.75"/>
    <row r="124" s="44" customFormat="1" ht="12.75"/>
    <row r="125" s="44" customFormat="1" ht="12.75"/>
    <row r="126" s="44" customFormat="1" ht="12.75"/>
    <row r="127" s="44" customFormat="1" ht="12.75"/>
    <row r="128" s="44" customFormat="1" ht="12.75"/>
    <row r="129" s="44" customFormat="1" ht="12.75"/>
    <row r="130" s="44" customFormat="1" ht="12.75"/>
    <row r="131" s="44" customFormat="1" ht="12.75"/>
    <row r="132" s="44" customFormat="1" ht="12.75"/>
    <row r="133" s="44" customFormat="1" ht="12.75"/>
    <row r="134" s="44" customFormat="1" ht="12.75"/>
    <row r="135" s="44" customFormat="1" ht="12.75"/>
    <row r="136" s="44" customFormat="1" ht="12.75"/>
    <row r="137" s="44" customFormat="1" ht="12.75"/>
    <row r="138" s="44" customFormat="1" ht="12.75"/>
    <row r="139" s="44" customFormat="1" ht="12.75"/>
    <row r="140" s="44" customFormat="1" ht="12.75"/>
    <row r="141" s="44" customFormat="1" ht="12.75"/>
    <row r="142" s="44" customFormat="1" ht="12.75"/>
    <row r="143" s="44" customFormat="1" ht="12.75"/>
    <row r="144" s="44" customFormat="1" ht="12.75"/>
    <row r="145" s="44" customFormat="1" ht="12.75"/>
    <row r="146" s="44" customFormat="1" ht="12.75"/>
    <row r="147" s="44" customFormat="1" ht="12.75"/>
    <row r="148" s="44" customFormat="1" ht="12.75"/>
    <row r="149" s="44" customFormat="1" ht="12.75"/>
    <row r="150" s="44" customFormat="1" ht="12.75"/>
    <row r="151" s="44" customFormat="1" ht="12.75"/>
    <row r="152" s="44" customFormat="1" ht="12.75"/>
    <row r="153" s="44" customFormat="1" ht="12.75"/>
    <row r="154" s="44" customFormat="1" ht="12.75"/>
    <row r="155" s="44" customFormat="1" ht="12.75"/>
    <row r="156" s="44" customFormat="1" ht="12.75"/>
    <row r="157" s="44" customFormat="1" ht="12.75"/>
    <row r="158" s="44" customFormat="1" ht="12.75"/>
    <row r="159" s="44" customFormat="1" ht="12.75"/>
    <row r="160" s="44" customFormat="1" ht="12.75"/>
    <row r="161" s="44" customFormat="1" ht="12.75"/>
    <row r="162" s="44" customFormat="1" ht="12.75"/>
    <row r="163" s="44" customFormat="1" ht="12.75"/>
  </sheetData>
  <sheetProtection/>
  <printOptions/>
  <pageMargins left="0.2" right="0.2" top="0.75" bottom="0.75" header="0.27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</dc:creator>
  <cp:keywords/>
  <dc:description/>
  <cp:lastModifiedBy>Haggwood, William</cp:lastModifiedBy>
  <cp:lastPrinted>2009-04-07T13:29:08Z</cp:lastPrinted>
  <dcterms:created xsi:type="dcterms:W3CDTF">2009-03-13T00:27:29Z</dcterms:created>
  <dcterms:modified xsi:type="dcterms:W3CDTF">2009-04-14T17:12:55Z</dcterms:modified>
  <cp:category/>
  <cp:version/>
  <cp:contentType/>
  <cp:contentStatus/>
</cp:coreProperties>
</file>